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onimo\Desktop\"/>
    </mc:Choice>
  </mc:AlternateContent>
  <xr:revisionPtr revIDLastSave="0" documentId="8_{236B32EB-B192-4AD9-9C32-68D8674CD5DA}" xr6:coauthVersionLast="36" xr6:coauthVersionMax="36" xr10:uidLastSave="{00000000-0000-0000-0000-000000000000}"/>
  <bookViews>
    <workbookView xWindow="0" yWindow="0" windowWidth="20490" windowHeight="6825" activeTab="1" xr2:uid="{43E7C9C8-3181-4EB2-B663-75472AF328A7}"/>
  </bookViews>
  <sheets>
    <sheet name="Draft 2023" sheetId="1" r:id="rId1"/>
    <sheet name="Un solo orden alfabético" sheetId="3" r:id="rId2"/>
  </sheets>
  <definedNames>
    <definedName name="_xlnm._FilterDatabase" localSheetId="0" hidden="1">'Draft 2023'!$A$3:$O$314</definedName>
    <definedName name="_xlnm.Print_Area" localSheetId="0">'Draft 2023'!$A$1:$O$314</definedName>
    <definedName name="_xlnm.Print_Titles" localSheetId="0">'Draft 2023'!$3:$3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6" i="3" l="1"/>
  <c r="J30" i="3" l="1"/>
  <c r="J39" i="3"/>
  <c r="J170" i="3"/>
  <c r="J150" i="3"/>
  <c r="J176" i="3"/>
  <c r="J191" i="3"/>
  <c r="J203" i="3"/>
  <c r="J303" i="3"/>
  <c r="J31" i="3" l="1"/>
  <c r="J293" i="3" l="1"/>
  <c r="J287" i="3"/>
  <c r="J276" i="3"/>
  <c r="J269" i="3"/>
  <c r="J259" i="3"/>
  <c r="J242" i="3"/>
  <c r="J227" i="3"/>
  <c r="J178" i="3"/>
  <c r="J175" i="3"/>
  <c r="J138" i="3"/>
  <c r="J115" i="3"/>
  <c r="J84" i="3"/>
  <c r="J65" i="3"/>
  <c r="J12" i="3"/>
  <c r="J204" i="3"/>
  <c r="J195" i="3"/>
  <c r="J193" i="3"/>
  <c r="J165" i="3"/>
  <c r="J162" i="3"/>
  <c r="J161" i="3"/>
  <c r="J85" i="3"/>
  <c r="J42" i="3"/>
  <c r="J304" i="3"/>
  <c r="J302" i="3"/>
  <c r="J298" i="3"/>
  <c r="J295" i="3"/>
  <c r="J284" i="3"/>
  <c r="J282" i="3"/>
  <c r="J279" i="3"/>
  <c r="J273" i="3"/>
  <c r="J270" i="3"/>
  <c r="J268" i="3"/>
  <c r="J267" i="3"/>
  <c r="J266" i="3"/>
  <c r="J264" i="3"/>
  <c r="J261" i="3"/>
  <c r="J246" i="3"/>
  <c r="J245" i="3"/>
  <c r="J234" i="3"/>
  <c r="J230" i="3"/>
  <c r="J228" i="3"/>
  <c r="J226" i="3"/>
  <c r="J223" i="3"/>
  <c r="J213" i="3"/>
  <c r="J211" i="3"/>
  <c r="J207" i="3"/>
  <c r="J205" i="3"/>
  <c r="J202" i="3"/>
  <c r="J201" i="3"/>
  <c r="J199" i="3"/>
  <c r="J197" i="3"/>
  <c r="J192" i="3"/>
  <c r="J190" i="3"/>
  <c r="J183" i="3"/>
  <c r="J182" i="3"/>
  <c r="J169" i="3"/>
  <c r="J167" i="3"/>
  <c r="J158" i="3"/>
  <c r="J157" i="3"/>
  <c r="J156" i="3"/>
  <c r="J154" i="3"/>
  <c r="J153" i="3"/>
  <c r="J142" i="3"/>
  <c r="J141" i="3"/>
  <c r="J137" i="3"/>
  <c r="J136" i="3"/>
  <c r="J135" i="3"/>
  <c r="J133" i="3"/>
  <c r="J131" i="3"/>
  <c r="J128" i="3"/>
  <c r="J127" i="3"/>
  <c r="J126" i="3"/>
  <c r="J125" i="3"/>
  <c r="J123" i="3"/>
  <c r="J122" i="3"/>
  <c r="J117" i="3"/>
  <c r="J114" i="3"/>
  <c r="J104" i="3"/>
  <c r="J102" i="3"/>
  <c r="J96" i="3"/>
  <c r="J93" i="3"/>
  <c r="J89" i="3"/>
  <c r="J82" i="3"/>
  <c r="J80" i="3"/>
  <c r="J76" i="3"/>
  <c r="J71" i="3"/>
  <c r="J68" i="3"/>
  <c r="J67" i="3"/>
  <c r="J66" i="3"/>
  <c r="J64" i="3"/>
  <c r="J60" i="3"/>
  <c r="J58" i="3"/>
  <c r="J56" i="3"/>
  <c r="J54" i="3"/>
  <c r="J53" i="3"/>
  <c r="J47" i="3"/>
  <c r="J45" i="3"/>
  <c r="J44" i="3"/>
  <c r="J43" i="3"/>
  <c r="J34" i="3"/>
  <c r="J29" i="3"/>
  <c r="J28" i="3"/>
  <c r="J21" i="3"/>
  <c r="J20" i="3"/>
  <c r="J14" i="3"/>
  <c r="J9" i="3"/>
  <c r="J8" i="3"/>
  <c r="J7" i="3"/>
  <c r="J5" i="3"/>
  <c r="J307" i="3"/>
  <c r="J306" i="3"/>
  <c r="J305" i="3"/>
  <c r="J301" i="3"/>
  <c r="J300" i="3"/>
  <c r="J299" i="3"/>
  <c r="J297" i="3"/>
  <c r="J296" i="3"/>
  <c r="J294" i="3"/>
  <c r="J292" i="3"/>
  <c r="J291" i="3"/>
  <c r="J290" i="3"/>
  <c r="J289" i="3"/>
  <c r="J288" i="3"/>
  <c r="J286" i="3"/>
  <c r="J285" i="3"/>
  <c r="J283" i="3"/>
  <c r="J281" i="3"/>
  <c r="J280" i="3"/>
  <c r="J278" i="3"/>
  <c r="J277" i="3"/>
  <c r="J275" i="3"/>
  <c r="J274" i="3"/>
  <c r="J272" i="3"/>
  <c r="J271" i="3"/>
  <c r="J265" i="3"/>
  <c r="J263" i="3"/>
  <c r="J262" i="3"/>
  <c r="J260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4" i="3"/>
  <c r="J243" i="3"/>
  <c r="J241" i="3"/>
  <c r="J240" i="3"/>
  <c r="J239" i="3"/>
  <c r="J238" i="3"/>
  <c r="J236" i="3"/>
  <c r="J235" i="3"/>
  <c r="J233" i="3"/>
  <c r="J232" i="3"/>
  <c r="J231" i="3"/>
  <c r="J229" i="3"/>
  <c r="J225" i="3"/>
  <c r="J222" i="3"/>
  <c r="J221" i="3"/>
  <c r="J220" i="3"/>
  <c r="J219" i="3"/>
  <c r="J218" i="3"/>
  <c r="J217" i="3"/>
  <c r="J216" i="3"/>
  <c r="J215" i="3"/>
  <c r="J214" i="3"/>
  <c r="J212" i="3"/>
  <c r="J210" i="3"/>
  <c r="J209" i="3"/>
  <c r="J208" i="3"/>
  <c r="J206" i="3"/>
  <c r="J200" i="3"/>
  <c r="J198" i="3"/>
  <c r="J196" i="3"/>
  <c r="J194" i="3"/>
  <c r="J189" i="3"/>
  <c r="J188" i="3"/>
  <c r="J187" i="3"/>
  <c r="J185" i="3"/>
  <c r="J184" i="3"/>
  <c r="J181" i="3"/>
  <c r="J180" i="3"/>
  <c r="J179" i="3"/>
  <c r="J177" i="3"/>
  <c r="J174" i="3"/>
  <c r="J173" i="3"/>
  <c r="J172" i="3"/>
  <c r="J171" i="3"/>
  <c r="J168" i="3"/>
  <c r="J166" i="3"/>
  <c r="J164" i="3"/>
  <c r="J163" i="3"/>
  <c r="J160" i="3"/>
  <c r="J159" i="3"/>
  <c r="J155" i="3"/>
  <c r="J152" i="3"/>
  <c r="J151" i="3"/>
  <c r="J149" i="3"/>
  <c r="J148" i="3"/>
  <c r="J147" i="3"/>
  <c r="J146" i="3"/>
  <c r="J145" i="3"/>
  <c r="J144" i="3"/>
  <c r="J143" i="3"/>
  <c r="J140" i="3"/>
  <c r="J139" i="3"/>
  <c r="J132" i="3"/>
  <c r="J130" i="3"/>
  <c r="J129" i="3"/>
  <c r="J124" i="3"/>
  <c r="J121" i="3"/>
  <c r="J120" i="3"/>
  <c r="J119" i="3"/>
  <c r="J118" i="3"/>
  <c r="J116" i="3"/>
  <c r="J113" i="3"/>
  <c r="J112" i="3"/>
  <c r="J111" i="3"/>
  <c r="J110" i="3"/>
  <c r="J109" i="3"/>
  <c r="J108" i="3"/>
  <c r="J107" i="3"/>
  <c r="J106" i="3"/>
  <c r="J105" i="3"/>
  <c r="J103" i="3"/>
  <c r="J101" i="3"/>
  <c r="J100" i="3"/>
  <c r="J99" i="3"/>
  <c r="J98" i="3"/>
  <c r="J97" i="3"/>
  <c r="J95" i="3"/>
  <c r="J94" i="3"/>
  <c r="J92" i="3"/>
  <c r="J91" i="3"/>
  <c r="J90" i="3"/>
  <c r="J88" i="3"/>
  <c r="J87" i="3"/>
  <c r="J86" i="3"/>
  <c r="J83" i="3"/>
  <c r="J81" i="3"/>
  <c r="J79" i="3"/>
  <c r="J78" i="3"/>
  <c r="J77" i="3"/>
  <c r="J75" i="3"/>
  <c r="J74" i="3"/>
  <c r="J73" i="3"/>
  <c r="J72" i="3"/>
  <c r="J70" i="3"/>
  <c r="J69" i="3"/>
  <c r="J63" i="3"/>
  <c r="J62" i="3"/>
  <c r="J61" i="3"/>
  <c r="J59" i="3"/>
  <c r="J57" i="3"/>
  <c r="J55" i="3"/>
  <c r="J52" i="3"/>
  <c r="J51" i="3"/>
  <c r="J50" i="3"/>
  <c r="J49" i="3"/>
  <c r="J48" i="3"/>
  <c r="J46" i="3"/>
  <c r="J41" i="3"/>
  <c r="J40" i="3"/>
  <c r="J38" i="3"/>
  <c r="J37" i="3"/>
  <c r="J36" i="3"/>
  <c r="J35" i="3"/>
  <c r="J33" i="3"/>
  <c r="J32" i="3"/>
  <c r="J27" i="3"/>
  <c r="J26" i="3"/>
  <c r="J25" i="3"/>
  <c r="J24" i="3"/>
  <c r="J23" i="3"/>
  <c r="J22" i="3"/>
  <c r="J19" i="3"/>
  <c r="J18" i="3"/>
  <c r="J17" i="3"/>
  <c r="J16" i="3"/>
  <c r="J15" i="3"/>
  <c r="J13" i="3"/>
  <c r="J11" i="3"/>
  <c r="J10" i="3"/>
  <c r="J6" i="3"/>
  <c r="J4" i="3"/>
  <c r="J154" i="1" l="1"/>
  <c r="J82" i="1"/>
  <c r="J22" i="1"/>
  <c r="J52" i="1"/>
  <c r="J272" i="1" l="1"/>
  <c r="R24" i="1" l="1"/>
  <c r="R22" i="1"/>
  <c r="J291" i="1"/>
  <c r="J292" i="1"/>
  <c r="J293" i="1"/>
  <c r="J294" i="1"/>
  <c r="J295" i="1"/>
  <c r="J306" i="1"/>
  <c r="J313" i="1"/>
  <c r="J4" i="1"/>
  <c r="J5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9" i="1"/>
  <c r="J300" i="1"/>
  <c r="J301" i="1"/>
  <c r="J302" i="1"/>
  <c r="J303" i="1"/>
  <c r="J304" i="1"/>
  <c r="J305" i="1"/>
  <c r="J307" i="1"/>
  <c r="J308" i="1"/>
  <c r="J309" i="1"/>
  <c r="J310" i="1"/>
  <c r="J311" i="1"/>
  <c r="J312" i="1"/>
  <c r="J314" i="1"/>
  <c r="J11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51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296" i="1"/>
  <c r="J122" i="1"/>
  <c r="J297" i="1"/>
  <c r="J123" i="1"/>
  <c r="J124" i="1"/>
  <c r="J125" i="1"/>
  <c r="J298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8" i="1"/>
  <c r="J9" i="1"/>
  <c r="J10" i="1"/>
  <c r="J12" i="1"/>
  <c r="J13" i="1"/>
  <c r="J7" i="1"/>
  <c r="R23" i="1" l="1"/>
  <c r="R18" i="1"/>
  <c r="R10" i="1"/>
  <c r="R14" i="1"/>
  <c r="R15" i="1"/>
  <c r="R17" i="1"/>
  <c r="R16" i="1"/>
  <c r="R5" i="1"/>
  <c r="R8" i="1"/>
  <c r="R9" i="1"/>
  <c r="R7" i="1"/>
  <c r="R6" i="1"/>
  <c r="J6" i="1"/>
  <c r="R11" i="1" l="1"/>
  <c r="R19" i="1"/>
  <c r="R25" i="1"/>
</calcChain>
</file>

<file path=xl/sharedStrings.xml><?xml version="1.0" encoding="utf-8"?>
<sst xmlns="http://schemas.openxmlformats.org/spreadsheetml/2006/main" count="6208" uniqueCount="822">
  <si>
    <t>LIGA DE BÉISBOL PROFESIONAL DE LA REPÚBLICA DOMINICANA, INC.</t>
  </si>
  <si>
    <t>NO.</t>
  </si>
  <si>
    <t>APELLIDO Y NOMBRE</t>
  </si>
  <si>
    <t>DRAFT</t>
  </si>
  <si>
    <t>ORG.</t>
  </si>
  <si>
    <t>POS.</t>
  </si>
  <si>
    <t>B</t>
  </si>
  <si>
    <t>T</t>
  </si>
  <si>
    <t>EST.</t>
  </si>
  <si>
    <t>PESO</t>
  </si>
  <si>
    <t>EDAD</t>
  </si>
  <si>
    <t>NAC.</t>
  </si>
  <si>
    <t>LUGAR NAC.</t>
  </si>
  <si>
    <t>ESTATUS</t>
  </si>
  <si>
    <t>NIVEL</t>
  </si>
  <si>
    <t>ABREU, JUAN DE DIOS</t>
  </si>
  <si>
    <t>P</t>
  </si>
  <si>
    <t>R</t>
  </si>
  <si>
    <t>6' 2"</t>
  </si>
  <si>
    <t>PEPILLO SALCEDO</t>
  </si>
  <si>
    <t>ACTIVO</t>
  </si>
  <si>
    <t>LOW</t>
  </si>
  <si>
    <t>ACOSTA, VÍCTOR MANUEL</t>
  </si>
  <si>
    <t>REDS</t>
  </si>
  <si>
    <t>IF</t>
  </si>
  <si>
    <t>S</t>
  </si>
  <si>
    <t>5' 11"</t>
  </si>
  <si>
    <t>EL LIMÓN</t>
  </si>
  <si>
    <t>ALMONTE, ARIEL MANUEL</t>
  </si>
  <si>
    <t>OF</t>
  </si>
  <si>
    <t>L</t>
  </si>
  <si>
    <t>6' 1"</t>
  </si>
  <si>
    <t>SÁNCHEZ</t>
  </si>
  <si>
    <t>LISTA DE DESARROLLO</t>
  </si>
  <si>
    <t xml:space="preserve">ALMONTE, LUIS </t>
  </si>
  <si>
    <t>CLEVELAND</t>
  </si>
  <si>
    <t>5' 10"</t>
  </si>
  <si>
    <t>VILLA ALTAGRACIA</t>
  </si>
  <si>
    <t>INJURED-7</t>
  </si>
  <si>
    <t>ANDUJAR, HORACIO</t>
  </si>
  <si>
    <t>WHITE SOX</t>
  </si>
  <si>
    <t xml:space="preserve">BANÍ </t>
  </si>
  <si>
    <t>INJURED-60</t>
  </si>
  <si>
    <t>AQUINO, PATRICIO RAFAEL</t>
  </si>
  <si>
    <t>BREWERS</t>
  </si>
  <si>
    <t>6' 0"</t>
  </si>
  <si>
    <t>PALENQUE</t>
  </si>
  <si>
    <t>ARIAS, BENJAMÍN</t>
  </si>
  <si>
    <t>CARDINALS</t>
  </si>
  <si>
    <t>6' 5"</t>
  </si>
  <si>
    <t>SAN CRISTÓBAL</t>
  </si>
  <si>
    <t>ARIAS, DAURY</t>
  </si>
  <si>
    <t>YANKEES</t>
  </si>
  <si>
    <t>PUERTO PLATA</t>
  </si>
  <si>
    <t>TWINS</t>
  </si>
  <si>
    <t>REHAB</t>
  </si>
  <si>
    <t>ARIAS, MICHAEL ALEXANDER</t>
  </si>
  <si>
    <t>CUBS</t>
  </si>
  <si>
    <t>STO. DGO.</t>
  </si>
  <si>
    <t>A+</t>
  </si>
  <si>
    <t>BÁEZ, HENRY MANUEL</t>
  </si>
  <si>
    <t>PADRES</t>
  </si>
  <si>
    <t>6' 3"</t>
  </si>
  <si>
    <t>TOTAL</t>
  </si>
  <si>
    <t>BÁEZ, LUIS ALEXANDER</t>
  </si>
  <si>
    <t>HOUSTON</t>
  </si>
  <si>
    <t xml:space="preserve">BARETE, CRISTOPHER </t>
  </si>
  <si>
    <t>TAMPA</t>
  </si>
  <si>
    <t>5' 7"</t>
  </si>
  <si>
    <t>S.P.M</t>
  </si>
  <si>
    <t>BASALLO, SAMUEL</t>
  </si>
  <si>
    <t>ORIOLES</t>
  </si>
  <si>
    <t>C</t>
  </si>
  <si>
    <t>BELLO, FELIPE MANUEL</t>
  </si>
  <si>
    <t>TORONTO</t>
  </si>
  <si>
    <t>PERAVIA</t>
  </si>
  <si>
    <t>BELTRÉ, MANUEL</t>
  </si>
  <si>
    <t>INVIVIENDA</t>
  </si>
  <si>
    <t>BENÍTEZ, JOHAN</t>
  </si>
  <si>
    <t>ARIZONA</t>
  </si>
  <si>
    <t>AA</t>
  </si>
  <si>
    <t>BERIGÜETE, RANDY</t>
  </si>
  <si>
    <t>6' 4"</t>
  </si>
  <si>
    <t>AAA</t>
  </si>
  <si>
    <t>BRITO, ABEL</t>
  </si>
  <si>
    <t>S.F.M.</t>
  </si>
  <si>
    <t>BURGOS, JUAN</t>
  </si>
  <si>
    <t>MARINERS</t>
  </si>
  <si>
    <t>SANTIAGO</t>
  </si>
  <si>
    <t>CABRAL, RIQUELMIN</t>
  </si>
  <si>
    <t>YAMASÁ</t>
  </si>
  <si>
    <t>CALDERON, AUGUSTO</t>
  </si>
  <si>
    <t>CALDERON, JEAN</t>
  </si>
  <si>
    <t>METS</t>
  </si>
  <si>
    <t>CAMPOS, ULICES</t>
  </si>
  <si>
    <t>DETROIT</t>
  </si>
  <si>
    <t>TAMAYO</t>
  </si>
  <si>
    <t>CANDELARIO, WILMIN</t>
  </si>
  <si>
    <t>KANSAS</t>
  </si>
  <si>
    <t>BARAHONA</t>
  </si>
  <si>
    <t>CASTILLO, ESTANLI EMANUEL</t>
  </si>
  <si>
    <t>CASTRO, ALLAN ALEXANDER</t>
  </si>
  <si>
    <t>BOSTON</t>
  </si>
  <si>
    <t>CELEDONIO, JEREMY</t>
  </si>
  <si>
    <t>BRAVES</t>
  </si>
  <si>
    <t xml:space="preserve">COLLADO, MAICK </t>
  </si>
  <si>
    <t>GUERRA</t>
  </si>
  <si>
    <t>CRUZ, ARMANDO</t>
  </si>
  <si>
    <t xml:space="preserve">CRUZ, DARWIN </t>
  </si>
  <si>
    <t>BONAO</t>
  </si>
  <si>
    <t>CRUZ, JESÚS ANTONIO</t>
  </si>
  <si>
    <t>MOCA</t>
  </si>
  <si>
    <t>CRUZ, NATHANAEL</t>
  </si>
  <si>
    <t xml:space="preserve">CRUZ, RAFAEL </t>
  </si>
  <si>
    <t>NIZAO</t>
  </si>
  <si>
    <t>CRUZ, ROLPHY</t>
  </si>
  <si>
    <t>MONTE CRISTI</t>
  </si>
  <si>
    <t>CURET, YONIEL</t>
  </si>
  <si>
    <t>DE LA CRUZ, FELIPE</t>
  </si>
  <si>
    <t>DE LA CRUZ, JUAN</t>
  </si>
  <si>
    <t>MIAMI</t>
  </si>
  <si>
    <t>LA VEGA</t>
  </si>
  <si>
    <t>DE LA PAZ, FRANKLIN</t>
  </si>
  <si>
    <t>DODGERS</t>
  </si>
  <si>
    <t>AZUA</t>
  </si>
  <si>
    <t>DE LA PAZ, JOLDIN</t>
  </si>
  <si>
    <t>DE LA ROSA, FRANCK</t>
  </si>
  <si>
    <t>OAKLAND</t>
  </si>
  <si>
    <t>6' 8"</t>
  </si>
  <si>
    <t>YAGUATE</t>
  </si>
  <si>
    <t>DE LA ROSA, LUIS JOSÉ</t>
  </si>
  <si>
    <t>DE LEÓN, LUIS MARIO</t>
  </si>
  <si>
    <t>DE LOS SANTOS, ANDERSON</t>
  </si>
  <si>
    <t>DE LOS SANTOS, JEFREY</t>
  </si>
  <si>
    <t>HIGUEY</t>
  </si>
  <si>
    <t>DE LOS SANTOS, YORDANY</t>
  </si>
  <si>
    <t>DEL POZO, GUSTAVO</t>
  </si>
  <si>
    <t>DEVERS, JOSÉ DANIEL</t>
  </si>
  <si>
    <t xml:space="preserve">SAMANÁ </t>
  </si>
  <si>
    <t>DÍAZ, GIOMAR</t>
  </si>
  <si>
    <t>DÍAZ, JHON MICHAEL</t>
  </si>
  <si>
    <t>DÍAZ, JOSÉ AMADO</t>
  </si>
  <si>
    <t>NAGUA</t>
  </si>
  <si>
    <t>DILONÉ, JOSÉ ALEJANDRO</t>
  </si>
  <si>
    <t>DOTEL, WILBER BLADIMIR</t>
  </si>
  <si>
    <t>DURÁN, GREGORY</t>
  </si>
  <si>
    <t>ENCARNACIÓN, LORENZO</t>
  </si>
  <si>
    <t>5' 1"</t>
  </si>
  <si>
    <t>VICENTE NOBLE</t>
  </si>
  <si>
    <t>ENCARNACIÓN, LUIS DARIEL</t>
  </si>
  <si>
    <t>ESTRELLA, MAURICIO</t>
  </si>
  <si>
    <t>GIANTS</t>
  </si>
  <si>
    <t>LAS TERRENAS</t>
  </si>
  <si>
    <t>FÉLIX, JHONNY</t>
  </si>
  <si>
    <t>FELIZ, ALBERT</t>
  </si>
  <si>
    <t>FIGUEREO, GLEIDER</t>
  </si>
  <si>
    <t>TEXAS</t>
  </si>
  <si>
    <t>MATAS DE FARFÁN</t>
  </si>
  <si>
    <t>FLEURY, JOSÉ NICOLAS</t>
  </si>
  <si>
    <t>FLORENTINO, FRANCIS</t>
  </si>
  <si>
    <t xml:space="preserve">COTUÍ </t>
  </si>
  <si>
    <t>FULGENCIO, MIGUEL ÁNGEL</t>
  </si>
  <si>
    <t>LA ROMANA</t>
  </si>
  <si>
    <t>GARCÍA, JOHN MAICOL</t>
  </si>
  <si>
    <t>GARCÍA, RONNY</t>
  </si>
  <si>
    <t>GENAO, ÁNGEL LUIS</t>
  </si>
  <si>
    <t>CASTILLO</t>
  </si>
  <si>
    <t>GONZÁLEZ, LUIS ANTONIO</t>
  </si>
  <si>
    <t>GUANTE, WANDER</t>
  </si>
  <si>
    <t>GUZMÁN, DENZER</t>
  </si>
  <si>
    <t>ANGELS</t>
  </si>
  <si>
    <t>HENRIQUEZ, RAMÓN</t>
  </si>
  <si>
    <t>LA VICTORIA</t>
  </si>
  <si>
    <t>HERNÁNDEZ, BRAYAN ANDRÉS</t>
  </si>
  <si>
    <t>HURTADO, JOEL</t>
  </si>
  <si>
    <t>JORGE, CARLOS ENMANUEL</t>
  </si>
  <si>
    <t xml:space="preserve">JOSEPH, ELISON </t>
  </si>
  <si>
    <t>LARA, JHANCARLOS</t>
  </si>
  <si>
    <t>LARA, WILFREDO</t>
  </si>
  <si>
    <t>LÓPEZ, LEANDRO JOSÉ</t>
  </si>
  <si>
    <t>LORENZO, DAURI</t>
  </si>
  <si>
    <t>5' 9"</t>
  </si>
  <si>
    <t>HATO MAYOR</t>
  </si>
  <si>
    <t>LUIS, JANSEL SAMIL</t>
  </si>
  <si>
    <t>MAGDALENO, BRYAN</t>
  </si>
  <si>
    <t>MARTÍNEZ, YERAL</t>
  </si>
  <si>
    <t>MEDINA, NELSON</t>
  </si>
  <si>
    <t>MEDINA, NOMAR</t>
  </si>
  <si>
    <t>MENA, ISMAEL</t>
  </si>
  <si>
    <t>MÉNDEZ, LUIS JANCIER</t>
  </si>
  <si>
    <t>COLORADO</t>
  </si>
  <si>
    <t>MÉNDEZ, MIGUEL JOSÉ</t>
  </si>
  <si>
    <t>SAN JUAN</t>
  </si>
  <si>
    <t>MERCADO, REIDY</t>
  </si>
  <si>
    <t>LOS HIDALGOS</t>
  </si>
  <si>
    <t>MERCEDES, JORGE PABLO</t>
  </si>
  <si>
    <t>DUVERGÉ</t>
  </si>
  <si>
    <t xml:space="preserve">MESA, ANDRÉS OSCAR </t>
  </si>
  <si>
    <t>MONEGRO, YORDANNY</t>
  </si>
  <si>
    <t>MONTÁS, LUIS MIGUEL</t>
  </si>
  <si>
    <t>MONTERO, EURI</t>
  </si>
  <si>
    <t>NÚÑEZ, EDWIN MANUEL</t>
  </si>
  <si>
    <t>NÚÑEZ, JUAN ANTONIO</t>
  </si>
  <si>
    <t xml:space="preserve">PACHECO, ALBERTO </t>
  </si>
  <si>
    <t>PEGUERO, ODALYS</t>
  </si>
  <si>
    <t xml:space="preserve">PÉREZ, JEAN </t>
  </si>
  <si>
    <t>BOCA CHICA</t>
  </si>
  <si>
    <t>PÉREZ, KENYI</t>
  </si>
  <si>
    <t>PÉREZ, MIGUEL</t>
  </si>
  <si>
    <t>PÉREZ, ONIL</t>
  </si>
  <si>
    <t>PÉREZ, RAILIN JOSUE</t>
  </si>
  <si>
    <t>PICHARDO, STARLYN</t>
  </si>
  <si>
    <t>PIMENTEL, YOSCAR</t>
  </si>
  <si>
    <t>PINALES, ENMANUEL</t>
  </si>
  <si>
    <t>HAINA</t>
  </si>
  <si>
    <t>PINEDA, PEDRO</t>
  </si>
  <si>
    <t>POLANCO, SHALIN ANTONIO</t>
  </si>
  <si>
    <t>RAMÍREZ, AGUSTÍN</t>
  </si>
  <si>
    <t>RAMÍREZ, JOSÉ ANDRÉS</t>
  </si>
  <si>
    <t>RAVELO, LUIS MANUEL</t>
  </si>
  <si>
    <t>REYES, EMMANUEL</t>
  </si>
  <si>
    <t>REYES, FÉLIX YOMAEL</t>
  </si>
  <si>
    <t>PHILLIES</t>
  </si>
  <si>
    <t>REYES, TOMÁS</t>
  </si>
  <si>
    <t>RINCÓN, HANCEL</t>
  </si>
  <si>
    <t>LOS LLANOS</t>
  </si>
  <si>
    <t>RODRÍGUEZ, ELIEZER</t>
  </si>
  <si>
    <t>RODRÍGUEZ, ERIS DE JESÚS</t>
  </si>
  <si>
    <t>RODRÍGUEZ, FRANK JUNIOR</t>
  </si>
  <si>
    <t xml:space="preserve">RODRÍGUEZ, HECTOR JUNIOR </t>
  </si>
  <si>
    <t>RODRÍGUEZ, JUAN CARLOS</t>
  </si>
  <si>
    <t>RODRÍGUEZ, LIZANDRO</t>
  </si>
  <si>
    <t>RODRÍGUEZ, LUIS ALBERTO</t>
  </si>
  <si>
    <t>RODRÍGUEZ, LUIS RAÚL</t>
  </si>
  <si>
    <t>RODRÍGUEZ, YERLIN</t>
  </si>
  <si>
    <t>OCOA</t>
  </si>
  <si>
    <t>ROJAS, ANDERSON</t>
  </si>
  <si>
    <t>DAJABÓN</t>
  </si>
  <si>
    <t>ROJAS, JEFFERSON</t>
  </si>
  <si>
    <t>ROSARIO, GERLIN</t>
  </si>
  <si>
    <t>SÁNCHEZ, BRAYNER JOSÉ</t>
  </si>
  <si>
    <t xml:space="preserve">LA ROMANA </t>
  </si>
  <si>
    <t>SÁNCHEZ, BRYAN</t>
  </si>
  <si>
    <t>SEVERINO, KIKITO</t>
  </si>
  <si>
    <t>SOSA, GABRIEL</t>
  </si>
  <si>
    <t>SUSANA, JARLIN</t>
  </si>
  <si>
    <t>6' 6"</t>
  </si>
  <si>
    <t>VILLA ISABELA</t>
  </si>
  <si>
    <t xml:space="preserve">TAPIA, SERGIO </t>
  </si>
  <si>
    <t>TAVÁREZ, AMBIORIS</t>
  </si>
  <si>
    <t>TEJADA, ÁNGEL MANUEL</t>
  </si>
  <si>
    <t>TERRERO, ENMANUEL ANTONIO</t>
  </si>
  <si>
    <t>TORRES, LUIS</t>
  </si>
  <si>
    <t>UREÑA, WALBERT JHOEL</t>
  </si>
  <si>
    <t>MAO</t>
  </si>
  <si>
    <t>VALDEZ, JESÚS MANUEL</t>
  </si>
  <si>
    <t>VALDEZ, JOEL ALBERTO</t>
  </si>
  <si>
    <t>EL SEIBO</t>
  </si>
  <si>
    <t>VALDEZ, KEVIN</t>
  </si>
  <si>
    <t>VALERIO, SAMUEL</t>
  </si>
  <si>
    <t xml:space="preserve">VARGAS, JORDY </t>
  </si>
  <si>
    <t>VÁSQUEZ, ARMANDO</t>
  </si>
  <si>
    <t>VÁSQUEZ, CHRISTOPHER</t>
  </si>
  <si>
    <t>VÁSQUEZ,WARDQUELIN</t>
  </si>
  <si>
    <t>VILLA MELLA</t>
  </si>
  <si>
    <t>VEGA, ALFRED ALEXANDER</t>
  </si>
  <si>
    <t xml:space="preserve">ORIOLES </t>
  </si>
  <si>
    <t>VELÁSQUEZ, LUIS ALBERT</t>
  </si>
  <si>
    <t xml:space="preserve">FANTINO </t>
  </si>
  <si>
    <t>WILLIAM, JUNIIOR JOSÉ</t>
  </si>
  <si>
    <t>YAN, RICARDO</t>
  </si>
  <si>
    <t>ACEVEDO, STIVEN</t>
  </si>
  <si>
    <t>ALCÁNTARA, DARLIN</t>
  </si>
  <si>
    <t>ALESANDRO, RONALDO</t>
  </si>
  <si>
    <t>ALFONSECA, MIGUEL</t>
  </si>
  <si>
    <t>AQUINO, CHARLIS</t>
  </si>
  <si>
    <t>ARIAS, WANDER</t>
  </si>
  <si>
    <t>ARTILES, RENY</t>
  </si>
  <si>
    <t>BAUTISTA, JORGE</t>
  </si>
  <si>
    <t>BAUTISTA, KELVIN</t>
  </si>
  <si>
    <t>BENJAMÍN, JUAN</t>
  </si>
  <si>
    <t>CABRERA, MARCOS</t>
  </si>
  <si>
    <t>CABRERA, WALKING</t>
  </si>
  <si>
    <t>CABRERA, YOVANNY</t>
  </si>
  <si>
    <t>CALDERON, CARLOS</t>
  </si>
  <si>
    <t>CASTILLO, BRAYAN</t>
  </si>
  <si>
    <t>CASTRO, YON</t>
  </si>
  <si>
    <t>CEPEDA, FÉLIX</t>
  </si>
  <si>
    <t>CÉSPEDES, RUBEL</t>
  </si>
  <si>
    <t>CONSUEGRA, STANLEY</t>
  </si>
  <si>
    <t>CORNIEL, JUAN</t>
  </si>
  <si>
    <t>CORNIELL, JOSÉ</t>
  </si>
  <si>
    <t>CORTORREAL, ANEUDY</t>
  </si>
  <si>
    <t>CRUZ, DEIVY</t>
  </si>
  <si>
    <t>CRUZ, YOVANNY</t>
  </si>
  <si>
    <t>DE CASTRO, RIKELBIN</t>
  </si>
  <si>
    <t>DE LA CRUZ, JOSÉ</t>
  </si>
  <si>
    <t>DE LEÓN, ISAAC</t>
  </si>
  <si>
    <t>DE LOS SANTOS, JUAN</t>
  </si>
  <si>
    <t>DE PAULA, REINALDO</t>
  </si>
  <si>
    <t>DÍAZ, LUIS YANEL</t>
  </si>
  <si>
    <t>DOMÍNGUEZ, CARLOS</t>
  </si>
  <si>
    <t>FAMILIA, CHRISTOPHER</t>
  </si>
  <si>
    <t>FERNÁNDEZ, EDUARQUI</t>
  </si>
  <si>
    <t>FLORES, WILFREDO</t>
  </si>
  <si>
    <t>FLOYD, FRANCISCO</t>
  </si>
  <si>
    <t>FRANCO, JUNIOR</t>
  </si>
  <si>
    <t>GALÁN, YOSY</t>
  </si>
  <si>
    <t>GARABITOS, NATANAEL</t>
  </si>
  <si>
    <t>GARCÍA, BENITO</t>
  </si>
  <si>
    <t>GARCÍA, DARVIN</t>
  </si>
  <si>
    <t>GARCÍA, ROY</t>
  </si>
  <si>
    <t>GERALDO, JOSÉ</t>
  </si>
  <si>
    <t>GERVACIO, YEURY</t>
  </si>
  <si>
    <t>GILL, STARLIN</t>
  </si>
  <si>
    <t>GONZÁLEZ, BRYAN</t>
  </si>
  <si>
    <t>GUILAMO, FREDDY</t>
  </si>
  <si>
    <t>GUZMÁN, ALVIN</t>
  </si>
  <si>
    <t>INFANTE, SAMMY</t>
  </si>
  <si>
    <t>FLORIDA</t>
  </si>
  <si>
    <t>JACKSON, GABRIEL</t>
  </si>
  <si>
    <t>JERÉZ, JUAN</t>
  </si>
  <si>
    <t>JIMÉNEZ, MARCO</t>
  </si>
  <si>
    <t>JIMÉNEZ, YEURIS</t>
  </si>
  <si>
    <t>LINAREZ, VALENTIN</t>
  </si>
  <si>
    <t>LÓPEZ, EDUARDO</t>
  </si>
  <si>
    <t>TAMBORIL</t>
  </si>
  <si>
    <t>MARCOS, NORKIS</t>
  </si>
  <si>
    <t>MÉNDEZ, ALEJANDRO</t>
  </si>
  <si>
    <t>MÉNDEZ, ERIC</t>
  </si>
  <si>
    <t>ARUBA</t>
  </si>
  <si>
    <t>MERCEDES, MANUEL</t>
  </si>
  <si>
    <t>MINYETY, FREYLÍN</t>
  </si>
  <si>
    <t>MONTAÑO, GREGORI</t>
  </si>
  <si>
    <t>MOQUETE, DARLIN</t>
  </si>
  <si>
    <t>MORILLO, ALFRED</t>
  </si>
  <si>
    <t>NADAL, DEIVIS</t>
  </si>
  <si>
    <t>NÚÑEZ, HENDRY</t>
  </si>
  <si>
    <t>OTANO, PENIEL</t>
  </si>
  <si>
    <t>PEÑA, ERICK</t>
  </si>
  <si>
    <t>PEÑA, JEISON</t>
  </si>
  <si>
    <t>PEÑA, YENCI</t>
  </si>
  <si>
    <t>PLACENCIA, ERISON</t>
  </si>
  <si>
    <t>PORTES, EDGAR</t>
  </si>
  <si>
    <t>SABANA DE LA MAR</t>
  </si>
  <si>
    <t>RAMÍREZ, ALEXANDER</t>
  </si>
  <si>
    <t>RAMOS, WILKIN</t>
  </si>
  <si>
    <t>RIVERA, YAQUI</t>
  </si>
  <si>
    <t>ROBLES, BENONY</t>
  </si>
  <si>
    <t>ROSARIO, JERMING</t>
  </si>
  <si>
    <t>SÁNCHEZ, EDGAR</t>
  </si>
  <si>
    <t>SÁNCHEZ, SERGIO</t>
  </si>
  <si>
    <t>SANQUINTÍN, JUNIOR</t>
  </si>
  <si>
    <t>SANTA, ALIMBER</t>
  </si>
  <si>
    <t>SANTOS, GHORDY</t>
  </si>
  <si>
    <t>SOSA, LISTHER</t>
  </si>
  <si>
    <t>STEVENS, ELIEZEL</t>
  </si>
  <si>
    <t>TATIZ, YEURY</t>
  </si>
  <si>
    <t>TEJEDA, LUIS</t>
  </si>
  <si>
    <t>THIBO, YUNIOR</t>
  </si>
  <si>
    <t>BOYÁ</t>
  </si>
  <si>
    <t>VARGAS, LUIS</t>
  </si>
  <si>
    <t xml:space="preserve">ESPERANZA </t>
  </si>
  <si>
    <t>VÁSQUEZ, SAMUEL</t>
  </si>
  <si>
    <t>VENTURA, JORDANY</t>
  </si>
  <si>
    <t>VINICIO, ESMERLIN</t>
  </si>
  <si>
    <t>ANDREW, MERFY</t>
  </si>
  <si>
    <t>FRONTIER L.</t>
  </si>
  <si>
    <t>CONTRERAS, JOSÉ ISRAEL</t>
  </si>
  <si>
    <t>AMERICAN A.</t>
  </si>
  <si>
    <t>DE LA CRUZ, LEONI ADALBERTO</t>
  </si>
  <si>
    <t>ATLANTIC L.</t>
  </si>
  <si>
    <t>GERALDINO, FRANKELLY</t>
  </si>
  <si>
    <t>JAPÓN</t>
  </si>
  <si>
    <t>PORTORREAL, KEISY</t>
  </si>
  <si>
    <t>ROSARIO, ANEURIS JONATAN</t>
  </si>
  <si>
    <t>SURIEL, EDISON</t>
  </si>
  <si>
    <t>VALDEZ, ALEX</t>
  </si>
  <si>
    <t xml:space="preserve">SAN JUAN </t>
  </si>
  <si>
    <t>FÉLIX, MAILON</t>
  </si>
  <si>
    <t>GONZÁLEZ, HIDEKEL</t>
  </si>
  <si>
    <t>NEW YORK</t>
  </si>
  <si>
    <t>MARTÍNEZ, EDGAR</t>
  </si>
  <si>
    <t>REYNOSO, EDDY</t>
  </si>
  <si>
    <t>VARGAS, JHON</t>
  </si>
  <si>
    <t>DONCON, RAYNE</t>
  </si>
  <si>
    <t>LIRANZO, THAYRON</t>
  </si>
  <si>
    <t xml:space="preserve">DE PAULA, JOSUE </t>
  </si>
  <si>
    <t>LUPERON</t>
  </si>
  <si>
    <t>BALOGH, RICARDO</t>
  </si>
  <si>
    <t xml:space="preserve">CAMINERO, JUNIOR </t>
  </si>
  <si>
    <t>YEAN, REYNALDO</t>
  </si>
  <si>
    <t xml:space="preserve">MOREL, RAFAEL </t>
  </si>
  <si>
    <t>ASIGEN, ALBERTSON</t>
  </si>
  <si>
    <t>MORROBEL, YEISON</t>
  </si>
  <si>
    <t>INJURED FULL SEASON</t>
  </si>
  <si>
    <t>BLEIS, MIGUEL</t>
  </si>
  <si>
    <t>JUAN, JORGE MIGUEL</t>
  </si>
  <si>
    <t>PAYITA</t>
  </si>
  <si>
    <t>CERDA, CHRISTIAN</t>
  </si>
  <si>
    <t>BRONX</t>
  </si>
  <si>
    <t>ROOKIE</t>
  </si>
  <si>
    <t>BROOKLYN</t>
  </si>
  <si>
    <t xml:space="preserve">HERNÁNDEZ, JOSÉ </t>
  </si>
  <si>
    <t>HERNÁNDEZ, ADRIÁN ABEL</t>
  </si>
  <si>
    <t>MOJÍCA, ALEXANDER</t>
  </si>
  <si>
    <t>ESCANIO, BRENNY</t>
  </si>
  <si>
    <t>JAMES, LYONELL</t>
  </si>
  <si>
    <t>CASTILLO, LUIS GABRIEL</t>
  </si>
  <si>
    <t>PÉREZ, LUIS</t>
  </si>
  <si>
    <t>HENRIQUEZ, JONH</t>
  </si>
  <si>
    <t>REYES, JOSÉ</t>
  </si>
  <si>
    <t>LARA, YEREMÍN</t>
  </si>
  <si>
    <t>SUÁREZ, WILLIAN</t>
  </si>
  <si>
    <t>ENCARNACIÓN, BREIDY</t>
  </si>
  <si>
    <t>REINOSO, LIVAN</t>
  </si>
  <si>
    <t>PATERSON</t>
  </si>
  <si>
    <t>CASTRO, FRAN</t>
  </si>
  <si>
    <t>COMAS, ANDERSON</t>
  </si>
  <si>
    <t>6' 7"</t>
  </si>
  <si>
    <t>CABRERA, JEISSON</t>
  </si>
  <si>
    <t>SANTY, MARINO</t>
  </si>
  <si>
    <t>LEBRÓN, SCARLYN</t>
  </si>
  <si>
    <t>CLETO, TOMÁS</t>
  </si>
  <si>
    <t xml:space="preserve">MERCEDES, JUAN </t>
  </si>
  <si>
    <t>REYES, WILKER</t>
  </si>
  <si>
    <t>ESPERANZA</t>
  </si>
  <si>
    <t xml:space="preserve">RODRÍGUEZ, ADRIÁN </t>
  </si>
  <si>
    <t>SÁNCHEZ, LUIS</t>
  </si>
  <si>
    <t>OVALLES, LAYONEL</t>
  </si>
  <si>
    <t>RAMÍREZ, JAWILME</t>
  </si>
  <si>
    <t>S.J.M</t>
  </si>
  <si>
    <t>ALFONSECA, PEDRO</t>
  </si>
  <si>
    <t>HERNÁNDEZ, CRISTIAN</t>
  </si>
  <si>
    <t xml:space="preserve">ENCARNACIÓN, YAMAL </t>
  </si>
  <si>
    <t>RAMÍREZ, YONIEL</t>
  </si>
  <si>
    <t xml:space="preserve">ROMERO JR., MAXWELL </t>
  </si>
  <si>
    <t>BORMIE, WILIAN</t>
  </si>
  <si>
    <t>SOTO, ELVIS</t>
  </si>
  <si>
    <t>VALERA, MICHAEL</t>
  </si>
  <si>
    <t>HERNÁNDEZ, WILMER</t>
  </si>
  <si>
    <t>PIMENTEL</t>
  </si>
  <si>
    <t>RAMOS, JAVIER</t>
  </si>
  <si>
    <t>PEÑA, FRANCIS</t>
  </si>
  <si>
    <t>PIEDRA BLANCA</t>
  </si>
  <si>
    <t>DÍAZ, MOISÉS</t>
  </si>
  <si>
    <t>LAO, SAURYN</t>
  </si>
  <si>
    <t>MONTECRISTI</t>
  </si>
  <si>
    <t>CALDERON, YORLIN</t>
  </si>
  <si>
    <t>RAMIRES, FÉLIX</t>
  </si>
  <si>
    <t>MATEO, EDWIN</t>
  </si>
  <si>
    <t>SANTANA, JUAN</t>
  </si>
  <si>
    <t>MUÑOZ, VÍCTOR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</si>
  <si>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</si>
  <si>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</si>
  <si>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</si>
  <si>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</si>
  <si>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</si>
  <si>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</si>
  <si>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</si>
  <si>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</si>
  <si>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</si>
  <si>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</si>
  <si>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</si>
  <si>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</si>
  <si>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</si>
  <si>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</si>
  <si>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</si>
  <si>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</si>
  <si>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</si>
  <si>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</si>
  <si>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</si>
  <si>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</si>
  <si>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</si>
  <si>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</si>
  <si>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</si>
  <si>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</si>
  <si>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</si>
  <si>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</si>
  <si>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</si>
  <si>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</si>
  <si>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</si>
  <si>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</si>
  <si>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</si>
  <si>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</si>
  <si>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</si>
  <si>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</si>
  <si>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</si>
  <si>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</si>
  <si>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</si>
  <si>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</si>
  <si>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</si>
  <si>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</si>
  <si>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</si>
  <si>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</si>
  <si>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</si>
  <si>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</si>
  <si>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</si>
  <si>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</si>
  <si>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</si>
  <si>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</si>
  <si>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</si>
  <si>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</si>
  <si>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</si>
  <si>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</si>
  <si>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</si>
  <si>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</si>
  <si>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</si>
  <si>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</si>
  <si>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</si>
  <si>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</si>
  <si>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</si>
  <si>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</si>
  <si>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</si>
  <si>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</si>
  <si>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</si>
  <si>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</si>
  <si>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</si>
  <si>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</si>
  <si>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</si>
  <si>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</si>
  <si>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</si>
  <si>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</si>
  <si>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</si>
  <si>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</si>
  <si>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</si>
  <si>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</si>
  <si>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</si>
  <si>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</si>
  <si>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</si>
  <si>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</si>
  <si>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</si>
  <si>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</si>
  <si>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</si>
  <si>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</si>
  <si>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</si>
  <si>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</si>
  <si>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</si>
  <si>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</si>
  <si>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</si>
  <si>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</si>
  <si>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</si>
  <si>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</si>
  <si>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</si>
  <si>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</si>
  <si>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</si>
  <si>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</si>
  <si>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</si>
  <si>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</si>
  <si>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</si>
  <si>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</si>
  <si>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</si>
  <si>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</si>
  <si>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</si>
  <si>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</si>
  <si>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</si>
  <si>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</si>
  <si>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</si>
  <si>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</si>
  <si>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</si>
  <si>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</si>
  <si>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</si>
  <si>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</si>
  <si>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</si>
  <si>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</si>
  <si>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</si>
  <si>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</si>
  <si>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</si>
  <si>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</si>
  <si>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</si>
  <si>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</si>
  <si>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</si>
  <si>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</si>
  <si>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</si>
  <si>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</si>
  <si>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</si>
  <si>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</si>
  <si>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</si>
  <si>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</si>
  <si>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</si>
  <si>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</si>
  <si>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</si>
  <si>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</si>
  <si>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</si>
  <si>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</si>
  <si>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</si>
  <si>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</si>
  <si>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</si>
  <si>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</si>
  <si>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</si>
  <si>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</si>
  <si>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</si>
  <si>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</si>
  <si>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</si>
  <si>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</si>
  <si>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</si>
  <si>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</si>
  <si>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</si>
  <si>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</si>
  <si>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</si>
  <si>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</si>
  <si>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</si>
  <si>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</si>
  <si>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</si>
  <si>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</si>
  <si>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</si>
  <si>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</si>
  <si>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</si>
  <si>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</si>
  <si>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</si>
  <si>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</si>
  <si>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</si>
  <si>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</si>
  <si>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</si>
  <si>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</si>
  <si>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</si>
  <si>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</si>
  <si>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</si>
  <si>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</si>
  <si>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</si>
  <si>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</si>
  <si>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</si>
  <si>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</si>
  <si>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</si>
  <si>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</si>
  <si>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</si>
  <si>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</si>
  <si>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</si>
  <si>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</si>
  <si>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</si>
  <si>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</si>
  <si>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</si>
  <si>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</si>
  <si>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</si>
  <si>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</si>
  <si>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</si>
  <si>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</si>
  <si>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</si>
  <si>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</si>
  <si>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</si>
  <si>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</si>
  <si>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</si>
  <si>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</si>
  <si>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</si>
  <si>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</si>
  <si>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</si>
  <si>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</si>
  <si>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</si>
  <si>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</si>
  <si>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</si>
  <si>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</si>
  <si>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</si>
  <si>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</si>
  <si>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</si>
  <si>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</si>
  <si>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</si>
  <si>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</si>
  <si>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</si>
  <si>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</si>
  <si>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</si>
  <si>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</si>
  <si>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</si>
  <si>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</si>
  <si>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</si>
  <si>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</si>
  <si>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</si>
  <si>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</si>
  <si>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</si>
  <si>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</si>
  <si>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</si>
  <si>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</si>
  <si>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</si>
  <si>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</si>
  <si>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</si>
  <si>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</si>
  <si>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</si>
  <si>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</si>
  <si>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</si>
  <si>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</si>
  <si>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</si>
  <si>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</si>
  <si>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</si>
  <si>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</si>
  <si>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</si>
  <si>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</si>
  <si>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</si>
  <si>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</si>
  <si>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</si>
  <si>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</si>
  <si>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</si>
  <si>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</si>
  <si>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</si>
  <si>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</si>
  <si>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</si>
  <si>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</si>
  <si>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</si>
  <si>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</si>
  <si>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</si>
  <si>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</si>
  <si>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</si>
  <si>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</si>
  <si>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</si>
  <si>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</si>
  <si>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</si>
  <si>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</si>
  <si>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</si>
  <si>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</si>
  <si>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</si>
  <si>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</si>
  <si>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</si>
  <si>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</si>
  <si>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</si>
  <si>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</si>
  <si>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</si>
  <si>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</si>
  <si>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</si>
  <si>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</si>
  <si>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</si>
  <si>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</si>
  <si>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</si>
  <si>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</si>
  <si>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</si>
  <si>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</si>
  <si>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</si>
  <si>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</si>
  <si>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</si>
  <si>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</si>
  <si>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</si>
  <si>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</si>
  <si>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</si>
  <si>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</si>
  <si>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</si>
  <si>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</si>
  <si>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</si>
  <si>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</si>
  <si>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</si>
  <si>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</si>
  <si>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</si>
  <si>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</si>
  <si>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</si>
  <si>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</si>
  <si>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</si>
  <si>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</si>
  <si>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</si>
  <si>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</si>
  <si>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</si>
  <si>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</si>
  <si>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</si>
  <si>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</si>
  <si>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</si>
  <si>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</si>
  <si>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</si>
  <si>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</si>
  <si>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</si>
  <si>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</si>
  <si>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</si>
  <si>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</si>
  <si>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</si>
  <si>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</si>
  <si>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</si>
  <si>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</si>
  <si>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</si>
  <si>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</si>
  <si>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OZUNA, JOSÉ</t>
  </si>
  <si>
    <t>EQUIPOS DE LIGAS INDEPENDIENTES SIN REGISTROS EN SUS PÁGINAS WEB</t>
  </si>
  <si>
    <t xml:space="preserve">AMERICAN ASSOCIATION. </t>
  </si>
  <si>
    <t>TODOS</t>
  </si>
  <si>
    <t>ATLANTIC LEAGUE</t>
  </si>
  <si>
    <t>FREDERICK</t>
  </si>
  <si>
    <t>LEXINGTON COUNTER</t>
  </si>
  <si>
    <t>SOUTHERN MARYLAND</t>
  </si>
  <si>
    <t>SAN RAFAEL DEL YUMA</t>
  </si>
  <si>
    <t>NATIONALS</t>
  </si>
  <si>
    <t>PITTSBURGH</t>
  </si>
  <si>
    <t>FOTOS</t>
  </si>
  <si>
    <t>ARIA, DEVELSON</t>
  </si>
  <si>
    <t>CUEVAS, CÁNDIDO</t>
  </si>
  <si>
    <t>CUEVAS, YOHAIRO</t>
  </si>
  <si>
    <t>l</t>
  </si>
  <si>
    <t>BELLONY, ISAAC</t>
  </si>
  <si>
    <t>SAINT THOMAS, VI</t>
  </si>
  <si>
    <t>FERRERAS, PASCANEL</t>
  </si>
  <si>
    <t>RIJO, ELVIS</t>
  </si>
  <si>
    <t>PUERTO RICO</t>
  </si>
  <si>
    <t>PHILIPBURG</t>
  </si>
  <si>
    <t>311</t>
  </si>
  <si>
    <t>S.G.B</t>
  </si>
  <si>
    <t>LISTA PRIMARIA DRAFT NOVATOS DRAFT 2023</t>
  </si>
  <si>
    <t>LÓPEZ, FRANCISCO</t>
  </si>
  <si>
    <t>MINIER, GREG</t>
  </si>
  <si>
    <t>HERNÁNDEZ, LUIGI</t>
  </si>
  <si>
    <t>NOLASCO, YOHEMY</t>
  </si>
  <si>
    <t>VERAS, FRANDER</t>
  </si>
  <si>
    <t>POLANCO, SABRIEL</t>
  </si>
  <si>
    <t>LMBPV</t>
  </si>
  <si>
    <t>BRITO, CHRIS</t>
  </si>
  <si>
    <t>BELL, BRENDAN</t>
  </si>
  <si>
    <t>6´5"</t>
  </si>
  <si>
    <t>REYES, ADINSO</t>
  </si>
  <si>
    <t>6´1"</t>
  </si>
  <si>
    <t>SOSÚA</t>
  </si>
  <si>
    <t>5´11"</t>
  </si>
  <si>
    <t>6¨3"</t>
  </si>
  <si>
    <t>6´4"</t>
  </si>
  <si>
    <t>UNITED STATES</t>
  </si>
  <si>
    <t>ATLANTIC</t>
  </si>
  <si>
    <t>6´3"</t>
  </si>
  <si>
    <t>MARTÍNEZ, CARLOS RAFAEL</t>
  </si>
  <si>
    <t>PIRATES</t>
  </si>
  <si>
    <t>6´0"</t>
  </si>
  <si>
    <t>VERANO+23</t>
  </si>
  <si>
    <t>GERMÁN, DARLIN</t>
  </si>
  <si>
    <t>6´2"</t>
  </si>
  <si>
    <t>CHARLOTTE, EU</t>
  </si>
  <si>
    <t>OCALA, FL</t>
  </si>
  <si>
    <t>DE LA PAZ, YOLDIN</t>
  </si>
  <si>
    <t>REYES, JOSÉ SIMÓN</t>
  </si>
  <si>
    <t>COMÁS, ANDERSON</t>
  </si>
  <si>
    <t>MENDOZA, DANTE</t>
  </si>
  <si>
    <t>TORRANCE, CAL</t>
  </si>
  <si>
    <t>ROJAS, ANDERDSON</t>
  </si>
  <si>
    <t>LISTA OFICIAL DRAFT NOVATOS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</si>
</sst>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"/>
    <numFmt numFmtId="165" formatCode="dd/mmm/yyyy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3"/>
      <color theme="1"/>
      <name val="Times New Roman"/>
      <family val="1"/>
    </font>
    <font>
      <sz val="7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left"/>
    </xf>
    <xf numFmtId="165" fontId="2" fillId="0" borderId="8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2" fontId="3" fillId="2" borderId="21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right"/>
    </xf>
    <xf numFmtId="0" fontId="4" fillId="0" borderId="17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quotePrefix="1" applyFont="1" applyBorder="1" applyAlignment="1"/>
    <xf numFmtId="0" fontId="4" fillId="0" borderId="17" xfId="0" applyFont="1" applyBorder="1" applyAlignment="1">
      <alignment horizontal="center"/>
    </xf>
    <xf numFmtId="0" fontId="4" fillId="0" borderId="18" xfId="0" quotePrefix="1" applyFont="1" applyBorder="1" applyAlignment="1"/>
    <xf numFmtId="0" fontId="4" fillId="0" borderId="19" xfId="0" applyFont="1" applyBorder="1" applyAlignment="1">
      <alignment horizontal="center"/>
    </xf>
    <xf numFmtId="0" fontId="4" fillId="0" borderId="20" xfId="0" quotePrefix="1" applyFont="1" applyBorder="1" applyAlignment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5" borderId="8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left"/>
    </xf>
    <xf numFmtId="2" fontId="9" fillId="5" borderId="8" xfId="0" applyNumberFormat="1" applyFont="1" applyFill="1" applyBorder="1" applyAlignment="1">
      <alignment horizontal="center"/>
    </xf>
    <xf numFmtId="165" fontId="9" fillId="5" borderId="8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2" fontId="3" fillId="6" borderId="21" xfId="0" applyNumberFormat="1" applyFont="1" applyFill="1" applyBorder="1" applyAlignment="1">
      <alignment horizontal="center"/>
    </xf>
    <xf numFmtId="164" fontId="3" fillId="6" borderId="21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4" fontId="9" fillId="5" borderId="8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wrapText="1"/>
    </xf>
  </cellXfs>
  <cellStyles count="1">
    <cellStyle name="Normal" xfId="0" builtinId="0"/>
  </cellStyles>
  <dxfs count="39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theme="9"/>
          <bgColor theme="9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69E4-F725-4671-8FAF-5570ECDA1FDA}">
  <sheetPr codeName="Hoja1"/>
  <dimension ref="A1:T359"/>
  <sheetViews>
    <sheetView showGridLines="0" zoomScaleNormal="100" zoomScaleSheetLayoutView="80" workbookViewId="0">
      <selection activeCell="U262" sqref="U262"/>
    </sheetView>
  </sheetViews>
  <sheetFormatPr defaultColWidth="11.42578125" defaultRowHeight="15" x14ac:dyDescent="0.25"/>
  <cols>
    <col min="1" max="1" width="5.7109375" style="2" customWidth="1"/>
    <col min="2" max="2" width="26.5703125" style="17" bestFit="1" customWidth="1"/>
    <col min="3" max="3" width="6.7109375" style="2" customWidth="1"/>
    <col min="4" max="4" width="11.42578125" style="2" bestFit="1"/>
    <col min="5" max="5" width="4.7109375" style="2" customWidth="1"/>
    <col min="6" max="7" width="3.7109375" style="2" customWidth="1"/>
    <col min="8" max="10" width="5.7109375" style="2" customWidth="1"/>
    <col min="11" max="11" width="9.85546875" style="2" bestFit="1" customWidth="1"/>
    <col min="12" max="12" width="19.5703125" style="2" bestFit="1" customWidth="1"/>
    <col min="13" max="13" width="19" style="2" bestFit="1" customWidth="1"/>
    <col min="14" max="14" width="6" style="2" bestFit="1" customWidth="1"/>
    <col min="15" max="15" width="7.7109375" style="1" hidden="1" customWidth="1"/>
    <col min="16" max="16" width="6" style="1" customWidth="1"/>
    <col min="17" max="17" width="20.5703125" style="2" hidden="1" customWidth="1"/>
    <col min="18" max="18" width="11.5703125" style="2" hidden="1" customWidth="1"/>
    <col min="19" max="19" width="11.42578125" style="2"/>
    <col min="20" max="20" width="14" style="2" customWidth="1"/>
    <col min="21" max="16384" width="11.42578125" style="2"/>
  </cols>
  <sheetData>
    <row r="1" spans="1:18" ht="20.100000000000001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Q1" s="1"/>
    </row>
    <row r="2" spans="1:18" ht="20.100000000000001" customHeight="1" thickBot="1" x14ac:dyDescent="0.3">
      <c r="A2" s="70" t="s">
        <v>787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</row>
    <row r="3" spans="1:18" ht="15.75" thickBot="1" x14ac:dyDescent="0.3">
      <c r="A3" s="30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3" t="s">
        <v>10</v>
      </c>
      <c r="K3" s="24" t="s">
        <v>11</v>
      </c>
      <c r="L3" s="22" t="s">
        <v>12</v>
      </c>
      <c r="M3" s="22" t="s">
        <v>13</v>
      </c>
      <c r="N3" s="22" t="s">
        <v>14</v>
      </c>
      <c r="O3" s="22" t="s">
        <v>774</v>
      </c>
    </row>
    <row r="4" spans="1:18" ht="15.75" thickBot="1" x14ac:dyDescent="0.3">
      <c r="A4" s="27" t="s">
        <v>453</v>
      </c>
      <c r="B4" s="18" t="s">
        <v>15</v>
      </c>
      <c r="C4" s="28">
        <v>2023</v>
      </c>
      <c r="D4" s="28" t="s">
        <v>772</v>
      </c>
      <c r="E4" s="28" t="s">
        <v>16</v>
      </c>
      <c r="F4" s="28" t="s">
        <v>17</v>
      </c>
      <c r="G4" s="28" t="s">
        <v>17</v>
      </c>
      <c r="H4" s="28" t="s">
        <v>18</v>
      </c>
      <c r="I4" s="28">
        <v>190</v>
      </c>
      <c r="J4" s="5">
        <f t="shared" ref="J4:J67" ca="1" si="0">(TODAY()-K4)/365</f>
        <v>23.254794520547946</v>
      </c>
      <c r="K4" s="29">
        <v>36689</v>
      </c>
      <c r="L4" s="28" t="s">
        <v>19</v>
      </c>
      <c r="M4" s="28" t="s">
        <v>20</v>
      </c>
      <c r="N4" s="28" t="s">
        <v>21</v>
      </c>
      <c r="O4" s="28">
        <v>1</v>
      </c>
      <c r="P4" s="2"/>
      <c r="Q4" s="73" t="s">
        <v>13</v>
      </c>
      <c r="R4" s="74"/>
    </row>
    <row r="5" spans="1:18" x14ac:dyDescent="0.25">
      <c r="A5" s="25" t="s">
        <v>454</v>
      </c>
      <c r="B5" s="3" t="s">
        <v>22</v>
      </c>
      <c r="C5" s="4">
        <v>2023</v>
      </c>
      <c r="D5" s="4" t="s">
        <v>23</v>
      </c>
      <c r="E5" s="4" t="s">
        <v>24</v>
      </c>
      <c r="F5" s="4" t="s">
        <v>25</v>
      </c>
      <c r="G5" s="4" t="s">
        <v>17</v>
      </c>
      <c r="H5" s="4" t="s">
        <v>26</v>
      </c>
      <c r="I5" s="4">
        <v>170</v>
      </c>
      <c r="J5" s="5">
        <f t="shared" ca="1" si="0"/>
        <v>19.257534246575343</v>
      </c>
      <c r="K5" s="6">
        <v>38148</v>
      </c>
      <c r="L5" s="4" t="s">
        <v>27</v>
      </c>
      <c r="M5" s="4" t="s">
        <v>20</v>
      </c>
      <c r="N5" s="4" t="s">
        <v>21</v>
      </c>
      <c r="O5" s="4">
        <v>1</v>
      </c>
      <c r="P5" s="2"/>
      <c r="Q5" s="36" t="s">
        <v>20</v>
      </c>
      <c r="R5" s="37">
        <f>COUNTIF('Draft 2023'!$M$4:$M$495, "ACTIVO")</f>
        <v>292</v>
      </c>
    </row>
    <row r="6" spans="1:18" x14ac:dyDescent="0.25">
      <c r="A6" s="25" t="s">
        <v>455</v>
      </c>
      <c r="B6" s="3" t="s">
        <v>432</v>
      </c>
      <c r="C6" s="4">
        <v>2023</v>
      </c>
      <c r="D6" s="4" t="s">
        <v>23</v>
      </c>
      <c r="E6" s="4" t="s">
        <v>16</v>
      </c>
      <c r="F6" s="4" t="s">
        <v>17</v>
      </c>
      <c r="G6" s="4" t="s">
        <v>17</v>
      </c>
      <c r="H6" s="4" t="s">
        <v>45</v>
      </c>
      <c r="I6" s="4">
        <v>178</v>
      </c>
      <c r="J6" s="5">
        <f t="shared" ca="1" si="0"/>
        <v>26.027397260273972</v>
      </c>
      <c r="K6" s="6">
        <v>35677</v>
      </c>
      <c r="L6" s="4" t="s">
        <v>58</v>
      </c>
      <c r="M6" s="4" t="s">
        <v>20</v>
      </c>
      <c r="N6" s="4" t="s">
        <v>21</v>
      </c>
      <c r="O6" s="4">
        <v>1</v>
      </c>
      <c r="P6" s="2"/>
      <c r="Q6" s="38" t="s">
        <v>33</v>
      </c>
      <c r="R6" s="39">
        <f>COUNTIF('Draft 2023'!$M$4:$M$495, "LISTA DE DESARROLLO")</f>
        <v>4</v>
      </c>
    </row>
    <row r="7" spans="1:18" x14ac:dyDescent="0.25">
      <c r="A7" s="27" t="s">
        <v>456</v>
      </c>
      <c r="B7" s="3" t="s">
        <v>28</v>
      </c>
      <c r="C7" s="4">
        <v>2023</v>
      </c>
      <c r="D7" s="4" t="s">
        <v>23</v>
      </c>
      <c r="E7" s="4" t="s">
        <v>29</v>
      </c>
      <c r="F7" s="4" t="s">
        <v>30</v>
      </c>
      <c r="G7" s="4" t="s">
        <v>17</v>
      </c>
      <c r="H7" s="4" t="s">
        <v>31</v>
      </c>
      <c r="I7" s="4">
        <v>170</v>
      </c>
      <c r="J7" s="5">
        <f t="shared" ca="1" si="0"/>
        <v>19.783561643835615</v>
      </c>
      <c r="K7" s="6">
        <v>37956</v>
      </c>
      <c r="L7" s="4" t="s">
        <v>32</v>
      </c>
      <c r="M7" s="4" t="s">
        <v>20</v>
      </c>
      <c r="N7" s="4" t="s">
        <v>21</v>
      </c>
      <c r="O7" s="4">
        <v>1</v>
      </c>
      <c r="P7" s="2"/>
      <c r="Q7" s="38" t="s">
        <v>38</v>
      </c>
      <c r="R7" s="39">
        <f>COUNTIF('Draft 2023'!$M$4:$M$495, "INJURED-7")</f>
        <v>6</v>
      </c>
    </row>
    <row r="8" spans="1:18" x14ac:dyDescent="0.25">
      <c r="A8" s="25" t="s">
        <v>457</v>
      </c>
      <c r="B8" s="20" t="s">
        <v>34</v>
      </c>
      <c r="C8" s="4">
        <v>2023</v>
      </c>
      <c r="D8" s="4" t="s">
        <v>35</v>
      </c>
      <c r="E8" s="4" t="s">
        <v>16</v>
      </c>
      <c r="F8" s="4" t="s">
        <v>17</v>
      </c>
      <c r="G8" s="4" t="s">
        <v>17</v>
      </c>
      <c r="H8" s="4" t="s">
        <v>36</v>
      </c>
      <c r="I8" s="4">
        <v>184</v>
      </c>
      <c r="J8" s="5">
        <f t="shared" ca="1" si="0"/>
        <v>24.156164383561645</v>
      </c>
      <c r="K8" s="6">
        <v>36360</v>
      </c>
      <c r="L8" s="4" t="s">
        <v>37</v>
      </c>
      <c r="M8" s="4" t="s">
        <v>20</v>
      </c>
      <c r="N8" s="4" t="s">
        <v>21</v>
      </c>
      <c r="O8" s="4">
        <v>1</v>
      </c>
      <c r="P8" s="2"/>
      <c r="Q8" s="38" t="s">
        <v>42</v>
      </c>
      <c r="R8" s="39">
        <f>COUNTIF('Draft 2023'!$M$4:$M$495, "REHAB")</f>
        <v>0</v>
      </c>
    </row>
    <row r="9" spans="1:18" x14ac:dyDescent="0.25">
      <c r="A9" s="25" t="s">
        <v>458</v>
      </c>
      <c r="B9" s="3" t="s">
        <v>39</v>
      </c>
      <c r="C9" s="4">
        <v>2023</v>
      </c>
      <c r="D9" s="4" t="s">
        <v>40</v>
      </c>
      <c r="E9" s="4" t="s">
        <v>16</v>
      </c>
      <c r="F9" s="4" t="s">
        <v>17</v>
      </c>
      <c r="G9" s="4" t="s">
        <v>17</v>
      </c>
      <c r="H9" s="28" t="s">
        <v>18</v>
      </c>
      <c r="I9" s="4">
        <v>161</v>
      </c>
      <c r="J9" s="5">
        <f t="shared" ca="1" si="0"/>
        <v>24.665753424657535</v>
      </c>
      <c r="K9" s="6">
        <v>36174</v>
      </c>
      <c r="L9" s="4" t="s">
        <v>41</v>
      </c>
      <c r="M9" s="4" t="s">
        <v>20</v>
      </c>
      <c r="N9" s="4" t="s">
        <v>21</v>
      </c>
      <c r="O9" s="4">
        <v>1</v>
      </c>
      <c r="P9" s="2"/>
      <c r="Q9" s="38" t="s">
        <v>55</v>
      </c>
      <c r="R9" s="39">
        <f>COUNTIF('Draft 2023'!$M$4:$M$495, "INJURED-60")</f>
        <v>6</v>
      </c>
    </row>
    <row r="10" spans="1:18" ht="15.75" thickBot="1" x14ac:dyDescent="0.3">
      <c r="A10" s="27" t="s">
        <v>459</v>
      </c>
      <c r="B10" s="20" t="s">
        <v>43</v>
      </c>
      <c r="C10" s="4">
        <v>2023</v>
      </c>
      <c r="D10" s="4" t="s">
        <v>44</v>
      </c>
      <c r="E10" s="4" t="s">
        <v>16</v>
      </c>
      <c r="F10" s="4" t="s">
        <v>17</v>
      </c>
      <c r="G10" s="4" t="s">
        <v>17</v>
      </c>
      <c r="H10" s="4" t="s">
        <v>45</v>
      </c>
      <c r="I10" s="4">
        <v>175</v>
      </c>
      <c r="J10" s="5">
        <f t="shared" ca="1" si="0"/>
        <v>20.36986301369863</v>
      </c>
      <c r="K10" s="6">
        <v>37742</v>
      </c>
      <c r="L10" s="4" t="s">
        <v>46</v>
      </c>
      <c r="M10" s="4" t="s">
        <v>20</v>
      </c>
      <c r="N10" s="4" t="s">
        <v>21</v>
      </c>
      <c r="O10" s="4">
        <v>1</v>
      </c>
      <c r="P10" s="2"/>
      <c r="Q10" s="40" t="s">
        <v>395</v>
      </c>
      <c r="R10" s="39">
        <f>COUNTIF('Draft 2023'!$M$4:$M$495, "INJURED FULL SEASON")</f>
        <v>3</v>
      </c>
    </row>
    <row r="11" spans="1:18" ht="15.75" thickBot="1" x14ac:dyDescent="0.3">
      <c r="A11" s="25" t="s">
        <v>460</v>
      </c>
      <c r="B11" s="3" t="s">
        <v>775</v>
      </c>
      <c r="C11" s="4">
        <v>2023</v>
      </c>
      <c r="D11" s="4" t="s">
        <v>54</v>
      </c>
      <c r="E11" s="4" t="s">
        <v>16</v>
      </c>
      <c r="F11" s="4" t="s">
        <v>30</v>
      </c>
      <c r="G11" s="4" t="s">
        <v>30</v>
      </c>
      <c r="H11" s="4" t="s">
        <v>45</v>
      </c>
      <c r="I11" s="4">
        <v>180</v>
      </c>
      <c r="J11" s="5">
        <f t="shared" ca="1" si="0"/>
        <v>22.484931506849314</v>
      </c>
      <c r="K11" s="6">
        <v>36970</v>
      </c>
      <c r="L11" s="4" t="s">
        <v>50</v>
      </c>
      <c r="M11" s="4" t="s">
        <v>20</v>
      </c>
      <c r="N11" s="4" t="s">
        <v>21</v>
      </c>
      <c r="O11" s="4">
        <v>1</v>
      </c>
      <c r="P11" s="2"/>
      <c r="Q11" s="31" t="s">
        <v>63</v>
      </c>
      <c r="R11" s="32">
        <f>SUM(R5:R10)</f>
        <v>311</v>
      </c>
    </row>
    <row r="12" spans="1:18" ht="15.75" thickBot="1" x14ac:dyDescent="0.3">
      <c r="A12" s="25" t="s">
        <v>461</v>
      </c>
      <c r="B12" s="20" t="s">
        <v>47</v>
      </c>
      <c r="C12" s="4">
        <v>2023</v>
      </c>
      <c r="D12" s="4" t="s">
        <v>48</v>
      </c>
      <c r="E12" s="4" t="s">
        <v>16</v>
      </c>
      <c r="F12" s="4" t="s">
        <v>17</v>
      </c>
      <c r="G12" s="4" t="s">
        <v>17</v>
      </c>
      <c r="H12" s="4" t="s">
        <v>49</v>
      </c>
      <c r="I12" s="4">
        <v>195</v>
      </c>
      <c r="J12" s="5">
        <f t="shared" ca="1" si="0"/>
        <v>21.854794520547944</v>
      </c>
      <c r="K12" s="6">
        <v>37200</v>
      </c>
      <c r="L12" s="4" t="s">
        <v>50</v>
      </c>
      <c r="M12" s="4" t="s">
        <v>20</v>
      </c>
      <c r="N12" s="4" t="s">
        <v>21</v>
      </c>
      <c r="O12" s="4">
        <v>0</v>
      </c>
      <c r="P12" s="2"/>
    </row>
    <row r="13" spans="1:18" ht="15.75" thickBot="1" x14ac:dyDescent="0.3">
      <c r="A13" s="27" t="s">
        <v>462</v>
      </c>
      <c r="B13" s="3" t="s">
        <v>51</v>
      </c>
      <c r="C13" s="4">
        <v>2023</v>
      </c>
      <c r="D13" s="4" t="s">
        <v>52</v>
      </c>
      <c r="E13" s="4" t="s">
        <v>29</v>
      </c>
      <c r="F13" s="4" t="s">
        <v>30</v>
      </c>
      <c r="G13" s="4" t="s">
        <v>30</v>
      </c>
      <c r="H13" s="4" t="s">
        <v>26</v>
      </c>
      <c r="I13" s="4">
        <v>172</v>
      </c>
      <c r="J13" s="5">
        <f t="shared" ca="1" si="0"/>
        <v>22.101369863013698</v>
      </c>
      <c r="K13" s="6">
        <v>37110</v>
      </c>
      <c r="L13" s="4" t="s">
        <v>53</v>
      </c>
      <c r="M13" s="4" t="s">
        <v>20</v>
      </c>
      <c r="N13" s="4" t="s">
        <v>21</v>
      </c>
      <c r="O13" s="4">
        <v>1</v>
      </c>
      <c r="P13" s="2"/>
      <c r="Q13" s="81" t="s">
        <v>14</v>
      </c>
      <c r="R13" s="82"/>
    </row>
    <row r="14" spans="1:18" x14ac:dyDescent="0.25">
      <c r="A14" s="25" t="s">
        <v>463</v>
      </c>
      <c r="B14" s="20" t="s">
        <v>56</v>
      </c>
      <c r="C14" s="4">
        <v>2023</v>
      </c>
      <c r="D14" s="4" t="s">
        <v>57</v>
      </c>
      <c r="E14" s="4" t="s">
        <v>16</v>
      </c>
      <c r="F14" s="4" t="s">
        <v>17</v>
      </c>
      <c r="G14" s="4" t="s">
        <v>17</v>
      </c>
      <c r="H14" s="4" t="s">
        <v>45</v>
      </c>
      <c r="I14" s="4">
        <v>155</v>
      </c>
      <c r="J14" s="5">
        <f t="shared" ca="1" si="0"/>
        <v>21.827397260273973</v>
      </c>
      <c r="K14" s="6">
        <v>37210</v>
      </c>
      <c r="L14" s="4" t="s">
        <v>58</v>
      </c>
      <c r="M14" s="4" t="s">
        <v>20</v>
      </c>
      <c r="N14" s="4" t="s">
        <v>59</v>
      </c>
      <c r="O14" s="4">
        <v>1</v>
      </c>
      <c r="P14" s="2"/>
      <c r="Q14" s="41" t="s">
        <v>401</v>
      </c>
      <c r="R14" s="42">
        <f>COUNTIF('Draft 2023'!$N$4:$N$495, "ROOKIE")</f>
        <v>0</v>
      </c>
    </row>
    <row r="15" spans="1:18" x14ac:dyDescent="0.25">
      <c r="A15" s="25" t="s">
        <v>464</v>
      </c>
      <c r="B15" s="20" t="s">
        <v>393</v>
      </c>
      <c r="C15" s="4">
        <v>2023</v>
      </c>
      <c r="D15" s="8" t="s">
        <v>102</v>
      </c>
      <c r="E15" s="4" t="s">
        <v>29</v>
      </c>
      <c r="F15" s="4" t="s">
        <v>17</v>
      </c>
      <c r="G15" s="4" t="s">
        <v>17</v>
      </c>
      <c r="H15" s="4" t="s">
        <v>36</v>
      </c>
      <c r="I15" s="4">
        <v>175</v>
      </c>
      <c r="J15" s="5">
        <f t="shared" ca="1" si="0"/>
        <v>22.046575342465754</v>
      </c>
      <c r="K15" s="6">
        <v>37130</v>
      </c>
      <c r="L15" s="4" t="s">
        <v>53</v>
      </c>
      <c r="M15" s="4" t="s">
        <v>20</v>
      </c>
      <c r="N15" s="4" t="s">
        <v>21</v>
      </c>
      <c r="O15" s="4">
        <v>1</v>
      </c>
      <c r="P15" s="2"/>
      <c r="Q15" s="41" t="s">
        <v>21</v>
      </c>
      <c r="R15" s="42">
        <f>COUNTIF('Draft 2023'!$N$4:$N$495, "LOW")</f>
        <v>239</v>
      </c>
    </row>
    <row r="16" spans="1:18" x14ac:dyDescent="0.25">
      <c r="A16" s="27" t="s">
        <v>465</v>
      </c>
      <c r="B16" s="20" t="s">
        <v>60</v>
      </c>
      <c r="C16" s="4">
        <v>2023</v>
      </c>
      <c r="D16" s="4" t="s">
        <v>61</v>
      </c>
      <c r="E16" s="4" t="s">
        <v>16</v>
      </c>
      <c r="F16" s="4" t="s">
        <v>17</v>
      </c>
      <c r="G16" s="4" t="s">
        <v>17</v>
      </c>
      <c r="H16" s="4" t="s">
        <v>62</v>
      </c>
      <c r="I16" s="4">
        <v>175</v>
      </c>
      <c r="J16" s="5">
        <f t="shared" ca="1" si="0"/>
        <v>20.920547945205481</v>
      </c>
      <c r="K16" s="6">
        <v>37541</v>
      </c>
      <c r="L16" s="4" t="s">
        <v>50</v>
      </c>
      <c r="M16" s="4" t="s">
        <v>20</v>
      </c>
      <c r="N16" s="4" t="s">
        <v>21</v>
      </c>
      <c r="O16" s="4">
        <v>1</v>
      </c>
      <c r="P16" s="2"/>
      <c r="Q16" s="41" t="s">
        <v>59</v>
      </c>
      <c r="R16" s="42">
        <f>COUNTIF('Draft 2023'!$N$4:$N$495, "A+")</f>
        <v>64</v>
      </c>
    </row>
    <row r="17" spans="1:20" x14ac:dyDescent="0.25">
      <c r="A17" s="25" t="s">
        <v>466</v>
      </c>
      <c r="B17" s="3" t="s">
        <v>64</v>
      </c>
      <c r="C17" s="4">
        <v>2023</v>
      </c>
      <c r="D17" s="4" t="s">
        <v>65</v>
      </c>
      <c r="E17" s="4" t="s">
        <v>29</v>
      </c>
      <c r="F17" s="4" t="s">
        <v>17</v>
      </c>
      <c r="G17" s="4" t="s">
        <v>17</v>
      </c>
      <c r="H17" s="4" t="s">
        <v>31</v>
      </c>
      <c r="I17" s="4">
        <v>205</v>
      </c>
      <c r="J17" s="5">
        <f t="shared" ca="1" si="0"/>
        <v>19.671232876712327</v>
      </c>
      <c r="K17" s="6">
        <v>37997</v>
      </c>
      <c r="L17" s="4" t="s">
        <v>41</v>
      </c>
      <c r="M17" s="4" t="s">
        <v>20</v>
      </c>
      <c r="N17" s="4" t="s">
        <v>21</v>
      </c>
      <c r="O17" s="4">
        <v>0</v>
      </c>
      <c r="P17" s="2"/>
      <c r="Q17" s="43" t="s">
        <v>80</v>
      </c>
      <c r="R17" s="42">
        <f>COUNTIF('Draft 2023'!$N$4:$N$495, "AA")</f>
        <v>8</v>
      </c>
    </row>
    <row r="18" spans="1:20" ht="15.75" thickBot="1" x14ac:dyDescent="0.3">
      <c r="A18" s="25" t="s">
        <v>467</v>
      </c>
      <c r="B18" s="3" t="s">
        <v>389</v>
      </c>
      <c r="C18" s="4">
        <v>2023</v>
      </c>
      <c r="D18" s="8" t="s">
        <v>65</v>
      </c>
      <c r="E18" s="4" t="s">
        <v>24</v>
      </c>
      <c r="F18" s="4" t="s">
        <v>25</v>
      </c>
      <c r="G18" s="4" t="s">
        <v>17</v>
      </c>
      <c r="H18" s="4" t="s">
        <v>62</v>
      </c>
      <c r="I18" s="4">
        <v>175</v>
      </c>
      <c r="J18" s="5">
        <f t="shared" ca="1" si="0"/>
        <v>21.18082191780822</v>
      </c>
      <c r="K18" s="6">
        <v>37446</v>
      </c>
      <c r="L18" s="4" t="s">
        <v>58</v>
      </c>
      <c r="M18" s="4" t="s">
        <v>20</v>
      </c>
      <c r="N18" s="4" t="s">
        <v>21</v>
      </c>
      <c r="O18" s="4">
        <v>1</v>
      </c>
      <c r="P18" s="2"/>
      <c r="Q18" s="43" t="s">
        <v>83</v>
      </c>
      <c r="R18" s="42">
        <f>COUNTIF('Draft 2023'!$N$4:$N$495, "AAA")</f>
        <v>0</v>
      </c>
    </row>
    <row r="19" spans="1:20" ht="15.75" thickBot="1" x14ac:dyDescent="0.3">
      <c r="A19" s="27" t="s">
        <v>468</v>
      </c>
      <c r="B19" s="3" t="s">
        <v>66</v>
      </c>
      <c r="C19" s="4">
        <v>2023</v>
      </c>
      <c r="D19" s="4" t="s">
        <v>67</v>
      </c>
      <c r="E19" s="4" t="s">
        <v>29</v>
      </c>
      <c r="F19" s="4" t="s">
        <v>30</v>
      </c>
      <c r="G19" s="4" t="s">
        <v>30</v>
      </c>
      <c r="H19" s="4" t="s">
        <v>68</v>
      </c>
      <c r="I19" s="4">
        <v>155</v>
      </c>
      <c r="J19" s="5">
        <f t="shared" ca="1" si="0"/>
        <v>21.758904109589039</v>
      </c>
      <c r="K19" s="6">
        <v>37235</v>
      </c>
      <c r="L19" s="4" t="s">
        <v>69</v>
      </c>
      <c r="M19" s="4" t="s">
        <v>20</v>
      </c>
      <c r="N19" s="4" t="s">
        <v>21</v>
      </c>
      <c r="O19" s="4">
        <v>1</v>
      </c>
      <c r="P19" s="2"/>
      <c r="Q19" s="44" t="s">
        <v>63</v>
      </c>
      <c r="R19" s="45">
        <f>SUM(R14:R18)</f>
        <v>311</v>
      </c>
    </row>
    <row r="20" spans="1:20" ht="15.75" thickBot="1" x14ac:dyDescent="0.3">
      <c r="A20" s="25" t="s">
        <v>469</v>
      </c>
      <c r="B20" s="3" t="s">
        <v>70</v>
      </c>
      <c r="C20" s="4">
        <v>2023</v>
      </c>
      <c r="D20" s="4" t="s">
        <v>71</v>
      </c>
      <c r="E20" s="4" t="s">
        <v>72</v>
      </c>
      <c r="F20" s="4" t="s">
        <v>30</v>
      </c>
      <c r="G20" s="4" t="s">
        <v>17</v>
      </c>
      <c r="H20" s="4" t="s">
        <v>62</v>
      </c>
      <c r="I20" s="4">
        <v>180</v>
      </c>
      <c r="J20" s="5">
        <f t="shared" ca="1" si="0"/>
        <v>19.082191780821919</v>
      </c>
      <c r="K20" s="6">
        <v>38212</v>
      </c>
      <c r="L20" s="4" t="s">
        <v>58</v>
      </c>
      <c r="M20" s="4" t="s">
        <v>20</v>
      </c>
      <c r="N20" s="4" t="s">
        <v>59</v>
      </c>
      <c r="O20" s="4">
        <v>1</v>
      </c>
      <c r="P20" s="2"/>
    </row>
    <row r="21" spans="1:20" ht="15.75" thickBot="1" x14ac:dyDescent="0.3">
      <c r="A21" s="25" t="s">
        <v>470</v>
      </c>
      <c r="B21" s="3" t="s">
        <v>73</v>
      </c>
      <c r="C21" s="4">
        <v>2023</v>
      </c>
      <c r="D21" s="4" t="s">
        <v>74</v>
      </c>
      <c r="E21" s="4" t="s">
        <v>16</v>
      </c>
      <c r="F21" s="4" t="s">
        <v>17</v>
      </c>
      <c r="G21" s="4" t="s">
        <v>17</v>
      </c>
      <c r="H21" s="4" t="s">
        <v>62</v>
      </c>
      <c r="I21" s="4">
        <v>197</v>
      </c>
      <c r="J21" s="5">
        <f t="shared" ca="1" si="0"/>
        <v>23.616438356164384</v>
      </c>
      <c r="K21" s="6">
        <v>36557</v>
      </c>
      <c r="L21" s="4" t="s">
        <v>75</v>
      </c>
      <c r="M21" s="4" t="s">
        <v>20</v>
      </c>
      <c r="N21" s="4" t="s">
        <v>21</v>
      </c>
      <c r="O21" s="4">
        <v>1</v>
      </c>
      <c r="P21" s="2"/>
      <c r="Q21" s="73" t="s">
        <v>3</v>
      </c>
      <c r="R21" s="91"/>
    </row>
    <row r="22" spans="1:20" x14ac:dyDescent="0.25">
      <c r="A22" s="27" t="s">
        <v>471</v>
      </c>
      <c r="B22" s="3" t="s">
        <v>779</v>
      </c>
      <c r="C22" s="4">
        <v>2023</v>
      </c>
      <c r="D22" s="4" t="s">
        <v>71</v>
      </c>
      <c r="E22" s="4" t="s">
        <v>29</v>
      </c>
      <c r="F22" s="4" t="s">
        <v>30</v>
      </c>
      <c r="G22" s="4" t="s">
        <v>17</v>
      </c>
      <c r="H22" s="4" t="s">
        <v>18</v>
      </c>
      <c r="I22" s="4">
        <v>220</v>
      </c>
      <c r="J22" s="5">
        <f t="shared" ca="1" si="0"/>
        <v>21.745205479452054</v>
      </c>
      <c r="K22" s="6">
        <v>37240</v>
      </c>
      <c r="L22" s="34" t="s">
        <v>780</v>
      </c>
      <c r="M22" s="4" t="s">
        <v>20</v>
      </c>
      <c r="N22" s="4" t="s">
        <v>59</v>
      </c>
      <c r="O22" s="4">
        <v>1</v>
      </c>
      <c r="P22" s="2"/>
      <c r="Q22" s="46">
        <v>2023</v>
      </c>
      <c r="R22" s="47">
        <f>COUNTIF('Draft 2023'!$C$4:$C$495, "2023")</f>
        <v>204</v>
      </c>
    </row>
    <row r="23" spans="1:20" x14ac:dyDescent="0.25">
      <c r="A23" s="25" t="s">
        <v>472</v>
      </c>
      <c r="B23" s="3" t="s">
        <v>76</v>
      </c>
      <c r="C23" s="4">
        <v>2023</v>
      </c>
      <c r="D23" s="4" t="s">
        <v>74</v>
      </c>
      <c r="E23" s="4" t="s">
        <v>24</v>
      </c>
      <c r="F23" s="4" t="s">
        <v>17</v>
      </c>
      <c r="G23" s="4" t="s">
        <v>17</v>
      </c>
      <c r="H23" s="4" t="s">
        <v>36</v>
      </c>
      <c r="I23" s="4">
        <v>155</v>
      </c>
      <c r="J23" s="5">
        <f t="shared" ca="1" si="0"/>
        <v>19.016438356164382</v>
      </c>
      <c r="K23" s="6">
        <v>38236</v>
      </c>
      <c r="L23" s="4" t="s">
        <v>77</v>
      </c>
      <c r="M23" s="4" t="s">
        <v>20</v>
      </c>
      <c r="N23" s="4" t="s">
        <v>21</v>
      </c>
      <c r="O23" s="4">
        <v>1</v>
      </c>
      <c r="P23" s="2"/>
      <c r="Q23" s="48">
        <v>2022</v>
      </c>
      <c r="R23" s="49">
        <f>COUNTIF('Draft 2023'!$C$4:$C$495, "2022")</f>
        <v>97</v>
      </c>
    </row>
    <row r="24" spans="1:20" ht="15.75" thickBot="1" x14ac:dyDescent="0.3">
      <c r="A24" s="25" t="s">
        <v>473</v>
      </c>
      <c r="B24" s="3" t="s">
        <v>78</v>
      </c>
      <c r="C24" s="4">
        <v>2023</v>
      </c>
      <c r="D24" s="4" t="s">
        <v>79</v>
      </c>
      <c r="E24" s="4" t="s">
        <v>24</v>
      </c>
      <c r="F24" s="4" t="s">
        <v>25</v>
      </c>
      <c r="G24" s="4" t="s">
        <v>17</v>
      </c>
      <c r="H24" s="4" t="s">
        <v>62</v>
      </c>
      <c r="I24" s="4">
        <v>170</v>
      </c>
      <c r="J24" s="5">
        <f t="shared" ca="1" si="0"/>
        <v>20.101369863013698</v>
      </c>
      <c r="K24" s="6">
        <v>37840</v>
      </c>
      <c r="L24" s="4" t="s">
        <v>58</v>
      </c>
      <c r="M24" s="4" t="s">
        <v>20</v>
      </c>
      <c r="N24" s="4" t="s">
        <v>21</v>
      </c>
      <c r="O24" s="4">
        <v>0</v>
      </c>
      <c r="P24" s="2"/>
      <c r="Q24" s="50">
        <v>2021</v>
      </c>
      <c r="R24" s="51">
        <f>COUNTIF('Draft 2023'!$C$4:$C$495, "2021")</f>
        <v>10</v>
      </c>
    </row>
    <row r="25" spans="1:20" ht="15.75" thickBot="1" x14ac:dyDescent="0.3">
      <c r="A25" s="27" t="s">
        <v>474</v>
      </c>
      <c r="B25" s="3" t="s">
        <v>81</v>
      </c>
      <c r="C25" s="4">
        <v>2023</v>
      </c>
      <c r="D25" s="4" t="s">
        <v>71</v>
      </c>
      <c r="E25" s="4" t="s">
        <v>16</v>
      </c>
      <c r="F25" s="4" t="s">
        <v>17</v>
      </c>
      <c r="G25" s="4" t="s">
        <v>17</v>
      </c>
      <c r="H25" s="4" t="s">
        <v>82</v>
      </c>
      <c r="I25" s="4">
        <v>221</v>
      </c>
      <c r="J25" s="5">
        <f t="shared" ca="1" si="0"/>
        <v>20.863013698630137</v>
      </c>
      <c r="K25" s="6">
        <v>37562</v>
      </c>
      <c r="L25" s="4" t="s">
        <v>58</v>
      </c>
      <c r="M25" s="4" t="s">
        <v>20</v>
      </c>
      <c r="N25" s="4" t="s">
        <v>21</v>
      </c>
      <c r="O25" s="4">
        <v>1</v>
      </c>
      <c r="P25" s="2"/>
      <c r="Q25" s="52" t="s">
        <v>63</v>
      </c>
      <c r="R25" s="53">
        <f>SUM(R21:R24)</f>
        <v>311</v>
      </c>
    </row>
    <row r="26" spans="1:20" ht="15.75" thickBot="1" x14ac:dyDescent="0.3">
      <c r="A26" s="25" t="s">
        <v>475</v>
      </c>
      <c r="B26" s="20" t="s">
        <v>396</v>
      </c>
      <c r="C26" s="4">
        <v>2023</v>
      </c>
      <c r="D26" s="8" t="s">
        <v>102</v>
      </c>
      <c r="E26" s="4" t="s">
        <v>29</v>
      </c>
      <c r="F26" s="4" t="s">
        <v>17</v>
      </c>
      <c r="G26" s="4" t="s">
        <v>17</v>
      </c>
      <c r="H26" s="4" t="s">
        <v>45</v>
      </c>
      <c r="I26" s="4">
        <v>170</v>
      </c>
      <c r="J26" s="5">
        <f t="shared" ca="1" si="0"/>
        <v>19.534246575342465</v>
      </c>
      <c r="K26" s="6">
        <v>38047</v>
      </c>
      <c r="L26" s="4" t="s">
        <v>69</v>
      </c>
      <c r="M26" s="4" t="s">
        <v>395</v>
      </c>
      <c r="N26" s="4" t="s">
        <v>21</v>
      </c>
      <c r="O26" s="4">
        <v>1</v>
      </c>
      <c r="P26" s="2"/>
    </row>
    <row r="27" spans="1:20" x14ac:dyDescent="0.25">
      <c r="A27" s="25" t="s">
        <v>476</v>
      </c>
      <c r="B27" s="3" t="s">
        <v>437</v>
      </c>
      <c r="C27" s="4">
        <v>2023</v>
      </c>
      <c r="D27" s="4" t="s">
        <v>156</v>
      </c>
      <c r="E27" s="4" t="s">
        <v>16</v>
      </c>
      <c r="F27" s="4" t="s">
        <v>17</v>
      </c>
      <c r="G27" s="4" t="s">
        <v>17</v>
      </c>
      <c r="H27" s="4" t="s">
        <v>62</v>
      </c>
      <c r="I27" s="4">
        <v>175</v>
      </c>
      <c r="J27" s="5">
        <f t="shared" ca="1" si="0"/>
        <v>20.553424657534247</v>
      </c>
      <c r="K27" s="6">
        <v>37675</v>
      </c>
      <c r="L27" s="4" t="s">
        <v>99</v>
      </c>
      <c r="M27" s="4" t="s">
        <v>20</v>
      </c>
      <c r="N27" s="4" t="s">
        <v>21</v>
      </c>
      <c r="O27" s="4">
        <v>0</v>
      </c>
      <c r="P27" s="2"/>
      <c r="Q27" s="92" t="s">
        <v>764</v>
      </c>
      <c r="R27" s="93"/>
      <c r="S27" s="93"/>
      <c r="T27" s="94"/>
    </row>
    <row r="28" spans="1:20" ht="15.75" thickBot="1" x14ac:dyDescent="0.3">
      <c r="A28" s="27" t="s">
        <v>477</v>
      </c>
      <c r="B28" s="20" t="s">
        <v>84</v>
      </c>
      <c r="C28" s="4">
        <v>2023</v>
      </c>
      <c r="D28" s="4" t="s">
        <v>35</v>
      </c>
      <c r="E28" s="4" t="s">
        <v>16</v>
      </c>
      <c r="F28" s="4" t="s">
        <v>17</v>
      </c>
      <c r="G28" s="4" t="s">
        <v>17</v>
      </c>
      <c r="H28" s="4" t="s">
        <v>31</v>
      </c>
      <c r="I28" s="4">
        <v>175</v>
      </c>
      <c r="J28" s="5">
        <f t="shared" ca="1" si="0"/>
        <v>22.528767123287672</v>
      </c>
      <c r="K28" s="6">
        <v>36954</v>
      </c>
      <c r="L28" s="4" t="s">
        <v>85</v>
      </c>
      <c r="M28" s="4" t="s">
        <v>20</v>
      </c>
      <c r="N28" s="4" t="s">
        <v>21</v>
      </c>
      <c r="O28" s="4">
        <v>0</v>
      </c>
      <c r="P28" s="2"/>
      <c r="Q28" s="95"/>
      <c r="R28" s="96"/>
      <c r="S28" s="96"/>
      <c r="T28" s="97"/>
    </row>
    <row r="29" spans="1:20" ht="15.75" thickBot="1" x14ac:dyDescent="0.3">
      <c r="A29" s="25" t="s">
        <v>478</v>
      </c>
      <c r="B29" s="20" t="s">
        <v>86</v>
      </c>
      <c r="C29" s="4">
        <v>2023</v>
      </c>
      <c r="D29" s="4" t="s">
        <v>87</v>
      </c>
      <c r="E29" s="4" t="s">
        <v>16</v>
      </c>
      <c r="F29" s="4" t="s">
        <v>17</v>
      </c>
      <c r="G29" s="4" t="s">
        <v>17</v>
      </c>
      <c r="H29" s="4" t="s">
        <v>45</v>
      </c>
      <c r="I29" s="4">
        <v>155</v>
      </c>
      <c r="J29" s="5">
        <f t="shared" ca="1" si="0"/>
        <v>23.728767123287671</v>
      </c>
      <c r="K29" s="6">
        <v>36516</v>
      </c>
      <c r="L29" s="4" t="s">
        <v>88</v>
      </c>
      <c r="M29" s="4" t="s">
        <v>20</v>
      </c>
      <c r="N29" s="4" t="s">
        <v>21</v>
      </c>
      <c r="O29" s="4">
        <v>1</v>
      </c>
      <c r="P29" s="2"/>
      <c r="Q29" s="98"/>
      <c r="R29" s="99"/>
      <c r="S29" s="99"/>
      <c r="T29" s="100"/>
    </row>
    <row r="30" spans="1:20" ht="15.75" thickBot="1" x14ac:dyDescent="0.3">
      <c r="A30" s="25" t="s">
        <v>479</v>
      </c>
      <c r="B30" s="3" t="s">
        <v>89</v>
      </c>
      <c r="C30" s="4">
        <v>2023</v>
      </c>
      <c r="D30" s="4" t="s">
        <v>79</v>
      </c>
      <c r="E30" s="4" t="s">
        <v>24</v>
      </c>
      <c r="F30" s="4" t="s">
        <v>25</v>
      </c>
      <c r="G30" s="4" t="s">
        <v>17</v>
      </c>
      <c r="H30" s="4" t="s">
        <v>36</v>
      </c>
      <c r="I30" s="4">
        <v>165</v>
      </c>
      <c r="J30" s="5">
        <f t="shared" ca="1" si="0"/>
        <v>20.339726027397262</v>
      </c>
      <c r="K30" s="6">
        <v>37753</v>
      </c>
      <c r="L30" s="4" t="s">
        <v>90</v>
      </c>
      <c r="M30" s="4" t="s">
        <v>20</v>
      </c>
      <c r="N30" s="4" t="s">
        <v>21</v>
      </c>
      <c r="O30" s="4">
        <v>0</v>
      </c>
      <c r="P30" s="2"/>
      <c r="Q30" s="89" t="s">
        <v>765</v>
      </c>
      <c r="R30" s="90"/>
      <c r="S30" s="89" t="s">
        <v>767</v>
      </c>
      <c r="T30" s="90"/>
    </row>
    <row r="31" spans="1:20" x14ac:dyDescent="0.25">
      <c r="A31" s="27" t="s">
        <v>480</v>
      </c>
      <c r="B31" s="20" t="s">
        <v>91</v>
      </c>
      <c r="C31" s="4">
        <v>2023</v>
      </c>
      <c r="D31" s="4" t="s">
        <v>48</v>
      </c>
      <c r="E31" s="4" t="s">
        <v>16</v>
      </c>
      <c r="F31" s="4" t="s">
        <v>17</v>
      </c>
      <c r="G31" s="4" t="s">
        <v>17</v>
      </c>
      <c r="H31" s="4" t="s">
        <v>45</v>
      </c>
      <c r="I31" s="4">
        <v>190</v>
      </c>
      <c r="J31" s="5">
        <f t="shared" ca="1" si="0"/>
        <v>22.936986301369863</v>
      </c>
      <c r="K31" s="6">
        <v>36805</v>
      </c>
      <c r="L31" s="4" t="s">
        <v>69</v>
      </c>
      <c r="M31" s="4" t="s">
        <v>20</v>
      </c>
      <c r="N31" s="4" t="s">
        <v>21</v>
      </c>
      <c r="O31" s="4">
        <v>0</v>
      </c>
      <c r="P31" s="2"/>
      <c r="Q31" s="87" t="s">
        <v>766</v>
      </c>
      <c r="R31" s="88"/>
      <c r="S31" s="83" t="s">
        <v>769</v>
      </c>
      <c r="T31" s="84"/>
    </row>
    <row r="32" spans="1:20" x14ac:dyDescent="0.25">
      <c r="A32" s="25" t="s">
        <v>481</v>
      </c>
      <c r="B32" s="3" t="s">
        <v>92</v>
      </c>
      <c r="C32" s="4">
        <v>2023</v>
      </c>
      <c r="D32" s="4" t="s">
        <v>93</v>
      </c>
      <c r="E32" s="4" t="s">
        <v>16</v>
      </c>
      <c r="F32" s="4" t="s">
        <v>17</v>
      </c>
      <c r="G32" s="4" t="s">
        <v>17</v>
      </c>
      <c r="H32" s="4" t="s">
        <v>45</v>
      </c>
      <c r="I32" s="4">
        <v>220</v>
      </c>
      <c r="J32" s="5">
        <f t="shared" ca="1" si="0"/>
        <v>22.827397260273973</v>
      </c>
      <c r="K32" s="6">
        <v>36845</v>
      </c>
      <c r="L32" s="4" t="s">
        <v>58</v>
      </c>
      <c r="M32" s="4" t="s">
        <v>20</v>
      </c>
      <c r="N32" s="4" t="s">
        <v>21</v>
      </c>
      <c r="O32" s="4">
        <v>1</v>
      </c>
      <c r="P32" s="2"/>
      <c r="Q32" s="77"/>
      <c r="R32" s="78"/>
      <c r="S32" s="85" t="s">
        <v>768</v>
      </c>
      <c r="T32" s="86"/>
    </row>
    <row r="33" spans="1:20" ht="15.75" thickBot="1" x14ac:dyDescent="0.3">
      <c r="A33" s="25" t="s">
        <v>482</v>
      </c>
      <c r="B33" s="3" t="s">
        <v>448</v>
      </c>
      <c r="C33" s="4">
        <v>2023</v>
      </c>
      <c r="D33" s="4" t="s">
        <v>52</v>
      </c>
      <c r="E33" s="4" t="s">
        <v>16</v>
      </c>
      <c r="F33" s="4" t="s">
        <v>17</v>
      </c>
      <c r="G33" s="4" t="s">
        <v>17</v>
      </c>
      <c r="H33" s="4" t="s">
        <v>62</v>
      </c>
      <c r="I33" s="4">
        <v>155</v>
      </c>
      <c r="J33" s="5">
        <f t="shared" ca="1" si="0"/>
        <v>22.073972602739726</v>
      </c>
      <c r="K33" s="6">
        <v>37120</v>
      </c>
      <c r="L33" s="4" t="s">
        <v>85</v>
      </c>
      <c r="M33" s="4" t="s">
        <v>20</v>
      </c>
      <c r="N33" s="4" t="s">
        <v>21</v>
      </c>
      <c r="O33" s="4">
        <v>1</v>
      </c>
      <c r="P33" s="2"/>
      <c r="Q33" s="79"/>
      <c r="R33" s="80"/>
      <c r="S33" s="75" t="s">
        <v>770</v>
      </c>
      <c r="T33" s="76"/>
    </row>
    <row r="34" spans="1:20" x14ac:dyDescent="0.25">
      <c r="A34" s="27" t="s">
        <v>483</v>
      </c>
      <c r="B34" s="20" t="s">
        <v>390</v>
      </c>
      <c r="C34" s="4">
        <v>2023</v>
      </c>
      <c r="D34" s="8" t="s">
        <v>67</v>
      </c>
      <c r="E34" s="4" t="s">
        <v>24</v>
      </c>
      <c r="F34" s="4" t="s">
        <v>17</v>
      </c>
      <c r="G34" s="4" t="s">
        <v>17</v>
      </c>
      <c r="H34" s="4" t="s">
        <v>31</v>
      </c>
      <c r="I34" s="4">
        <v>157</v>
      </c>
      <c r="J34" s="5">
        <f t="shared" ca="1" si="0"/>
        <v>20.19178082191781</v>
      </c>
      <c r="K34" s="6">
        <v>37807</v>
      </c>
      <c r="L34" s="4" t="s">
        <v>58</v>
      </c>
      <c r="M34" s="4" t="s">
        <v>20</v>
      </c>
      <c r="N34" s="4" t="s">
        <v>80</v>
      </c>
      <c r="O34" s="4">
        <v>1</v>
      </c>
      <c r="P34" s="2"/>
    </row>
    <row r="35" spans="1:20" x14ac:dyDescent="0.25">
      <c r="A35" s="25" t="s">
        <v>484</v>
      </c>
      <c r="B35" s="20" t="s">
        <v>94</v>
      </c>
      <c r="C35" s="4">
        <v>2023</v>
      </c>
      <c r="D35" s="4" t="s">
        <v>95</v>
      </c>
      <c r="E35" s="4" t="s">
        <v>16</v>
      </c>
      <c r="F35" s="4" t="s">
        <v>17</v>
      </c>
      <c r="G35" s="4" t="s">
        <v>17</v>
      </c>
      <c r="H35" s="4" t="s">
        <v>36</v>
      </c>
      <c r="I35" s="4">
        <v>170</v>
      </c>
      <c r="J35" s="5">
        <f t="shared" ca="1" si="0"/>
        <v>20.747945205479454</v>
      </c>
      <c r="K35" s="6">
        <v>37604</v>
      </c>
      <c r="L35" s="4" t="s">
        <v>96</v>
      </c>
      <c r="M35" s="4" t="s">
        <v>20</v>
      </c>
      <c r="N35" s="4" t="s">
        <v>21</v>
      </c>
      <c r="O35" s="4">
        <v>1</v>
      </c>
      <c r="P35" s="2"/>
    </row>
    <row r="36" spans="1:20" x14ac:dyDescent="0.25">
      <c r="A36" s="25" t="s">
        <v>485</v>
      </c>
      <c r="B36" s="3" t="s">
        <v>97</v>
      </c>
      <c r="C36" s="4">
        <v>2023</v>
      </c>
      <c r="D36" s="4" t="s">
        <v>98</v>
      </c>
      <c r="E36" s="4" t="s">
        <v>24</v>
      </c>
      <c r="F36" s="4" t="s">
        <v>25</v>
      </c>
      <c r="G36" s="4" t="s">
        <v>17</v>
      </c>
      <c r="H36" s="4" t="s">
        <v>45</v>
      </c>
      <c r="I36" s="4">
        <v>195</v>
      </c>
      <c r="J36" s="5">
        <f t="shared" ca="1" si="0"/>
        <v>22.005479452054793</v>
      </c>
      <c r="K36" s="6">
        <v>37145</v>
      </c>
      <c r="L36" s="4" t="s">
        <v>75</v>
      </c>
      <c r="M36" s="4" t="s">
        <v>20</v>
      </c>
      <c r="N36" s="4" t="s">
        <v>21</v>
      </c>
      <c r="O36" s="4">
        <v>1</v>
      </c>
      <c r="P36" s="2"/>
    </row>
    <row r="37" spans="1:20" x14ac:dyDescent="0.25">
      <c r="A37" s="27" t="s">
        <v>486</v>
      </c>
      <c r="B37" s="3" t="s">
        <v>100</v>
      </c>
      <c r="C37" s="4">
        <v>2023</v>
      </c>
      <c r="D37" s="4" t="s">
        <v>67</v>
      </c>
      <c r="E37" s="4" t="s">
        <v>29</v>
      </c>
      <c r="F37" s="4" t="s">
        <v>17</v>
      </c>
      <c r="G37" s="4" t="s">
        <v>17</v>
      </c>
      <c r="H37" s="4" t="s">
        <v>62</v>
      </c>
      <c r="I37" s="4">
        <v>195</v>
      </c>
      <c r="J37" s="5">
        <f t="shared" ca="1" si="0"/>
        <v>21.934246575342467</v>
      </c>
      <c r="K37" s="6">
        <v>37171</v>
      </c>
      <c r="L37" s="4" t="s">
        <v>58</v>
      </c>
      <c r="M37" s="4" t="s">
        <v>20</v>
      </c>
      <c r="N37" s="4" t="s">
        <v>21</v>
      </c>
      <c r="O37" s="4">
        <v>1</v>
      </c>
      <c r="P37" s="2"/>
    </row>
    <row r="38" spans="1:20" x14ac:dyDescent="0.25">
      <c r="A38" s="25" t="s">
        <v>487</v>
      </c>
      <c r="B38" s="20" t="s">
        <v>101</v>
      </c>
      <c r="C38" s="4">
        <v>2023</v>
      </c>
      <c r="D38" s="4" t="s">
        <v>102</v>
      </c>
      <c r="E38" s="4" t="s">
        <v>29</v>
      </c>
      <c r="F38" s="4" t="s">
        <v>25</v>
      </c>
      <c r="G38" s="4" t="s">
        <v>17</v>
      </c>
      <c r="H38" s="4" t="s">
        <v>45</v>
      </c>
      <c r="I38" s="4">
        <v>170</v>
      </c>
      <c r="J38" s="5">
        <f t="shared" ca="1" si="0"/>
        <v>20.306849315068494</v>
      </c>
      <c r="K38" s="6">
        <v>37765</v>
      </c>
      <c r="L38" s="4" t="s">
        <v>58</v>
      </c>
      <c r="M38" s="4" t="s">
        <v>20</v>
      </c>
      <c r="N38" s="4" t="s">
        <v>59</v>
      </c>
      <c r="O38" s="4">
        <v>1</v>
      </c>
      <c r="P38" s="2"/>
    </row>
    <row r="39" spans="1:20" x14ac:dyDescent="0.25">
      <c r="A39" s="25" t="s">
        <v>488</v>
      </c>
      <c r="B39" s="20" t="s">
        <v>417</v>
      </c>
      <c r="C39" s="4">
        <v>2023</v>
      </c>
      <c r="D39" s="4" t="s">
        <v>123</v>
      </c>
      <c r="E39" s="4" t="s">
        <v>16</v>
      </c>
      <c r="F39" s="4" t="s">
        <v>17</v>
      </c>
      <c r="G39" s="4" t="s">
        <v>17</v>
      </c>
      <c r="H39" s="4" t="s">
        <v>45</v>
      </c>
      <c r="I39" s="4">
        <v>175</v>
      </c>
      <c r="J39" s="5">
        <f t="shared" ca="1" si="0"/>
        <v>23.18082191780822</v>
      </c>
      <c r="K39" s="6">
        <v>36716</v>
      </c>
      <c r="L39" s="4" t="s">
        <v>344</v>
      </c>
      <c r="M39" s="4" t="s">
        <v>20</v>
      </c>
      <c r="N39" s="4" t="s">
        <v>21</v>
      </c>
      <c r="O39" s="4">
        <v>0</v>
      </c>
      <c r="P39" s="2"/>
    </row>
    <row r="40" spans="1:20" x14ac:dyDescent="0.25">
      <c r="A40" s="27" t="s">
        <v>489</v>
      </c>
      <c r="B40" s="20" t="s">
        <v>103</v>
      </c>
      <c r="C40" s="4">
        <v>2023</v>
      </c>
      <c r="D40" s="4" t="s">
        <v>104</v>
      </c>
      <c r="E40" s="4" t="s">
        <v>29</v>
      </c>
      <c r="F40" s="4" t="s">
        <v>17</v>
      </c>
      <c r="G40" s="4" t="s">
        <v>17</v>
      </c>
      <c r="H40" s="4" t="s">
        <v>31</v>
      </c>
      <c r="I40" s="4">
        <v>183</v>
      </c>
      <c r="J40" s="5">
        <f t="shared" ca="1" si="0"/>
        <v>21.715068493150685</v>
      </c>
      <c r="K40" s="6">
        <v>37251</v>
      </c>
      <c r="L40" s="4" t="s">
        <v>58</v>
      </c>
      <c r="M40" s="4" t="s">
        <v>20</v>
      </c>
      <c r="N40" s="4" t="s">
        <v>21</v>
      </c>
      <c r="O40" s="4">
        <v>1</v>
      </c>
      <c r="P40" s="2"/>
    </row>
    <row r="41" spans="1:20" x14ac:dyDescent="0.25">
      <c r="A41" s="25" t="s">
        <v>490</v>
      </c>
      <c r="B41" s="3" t="s">
        <v>399</v>
      </c>
      <c r="C41" s="4">
        <v>2023</v>
      </c>
      <c r="D41" s="8" t="s">
        <v>79</v>
      </c>
      <c r="E41" s="4" t="s">
        <v>72</v>
      </c>
      <c r="F41" s="4" t="s">
        <v>17</v>
      </c>
      <c r="G41" s="4" t="s">
        <v>17</v>
      </c>
      <c r="H41" s="4" t="s">
        <v>45</v>
      </c>
      <c r="I41" s="4">
        <v>190</v>
      </c>
      <c r="J41" s="5">
        <f t="shared" ca="1" si="0"/>
        <v>20.712328767123289</v>
      </c>
      <c r="K41" s="6">
        <v>37617</v>
      </c>
      <c r="L41" s="7" t="s">
        <v>400</v>
      </c>
      <c r="M41" s="4" t="s">
        <v>20</v>
      </c>
      <c r="N41" s="4" t="s">
        <v>59</v>
      </c>
      <c r="O41" s="4">
        <v>1</v>
      </c>
      <c r="P41" s="2"/>
    </row>
    <row r="42" spans="1:20" x14ac:dyDescent="0.25">
      <c r="A42" s="25" t="s">
        <v>491</v>
      </c>
      <c r="B42" s="3" t="s">
        <v>423</v>
      </c>
      <c r="C42" s="4">
        <v>2023</v>
      </c>
      <c r="D42" s="4" t="s">
        <v>54</v>
      </c>
      <c r="E42" s="4" t="s">
        <v>16</v>
      </c>
      <c r="F42" s="4" t="s">
        <v>17</v>
      </c>
      <c r="G42" s="4" t="s">
        <v>17</v>
      </c>
      <c r="H42" s="28" t="s">
        <v>18</v>
      </c>
      <c r="I42" s="4">
        <v>206</v>
      </c>
      <c r="J42" s="5">
        <f t="shared" ca="1" si="0"/>
        <v>22.92876712328767</v>
      </c>
      <c r="K42" s="6">
        <v>36808</v>
      </c>
      <c r="L42" s="4" t="s">
        <v>58</v>
      </c>
      <c r="M42" s="4" t="s">
        <v>20</v>
      </c>
      <c r="N42" s="4" t="s">
        <v>21</v>
      </c>
      <c r="O42" s="4">
        <v>1</v>
      </c>
      <c r="P42" s="2"/>
    </row>
    <row r="43" spans="1:20" x14ac:dyDescent="0.25">
      <c r="A43" s="27" t="s">
        <v>492</v>
      </c>
      <c r="B43" s="20" t="s">
        <v>105</v>
      </c>
      <c r="C43" s="4">
        <v>2023</v>
      </c>
      <c r="D43" s="4" t="s">
        <v>35</v>
      </c>
      <c r="E43" s="4" t="s">
        <v>24</v>
      </c>
      <c r="F43" s="4" t="s">
        <v>25</v>
      </c>
      <c r="G43" s="4" t="s">
        <v>17</v>
      </c>
      <c r="H43" s="4" t="s">
        <v>26</v>
      </c>
      <c r="I43" s="4">
        <v>160</v>
      </c>
      <c r="J43" s="5">
        <f t="shared" ca="1" si="0"/>
        <v>20.720547945205478</v>
      </c>
      <c r="K43" s="6">
        <v>37614</v>
      </c>
      <c r="L43" s="4" t="s">
        <v>88</v>
      </c>
      <c r="M43" s="4" t="s">
        <v>20</v>
      </c>
      <c r="N43" s="4" t="s">
        <v>21</v>
      </c>
      <c r="O43" s="4">
        <v>1</v>
      </c>
      <c r="P43" s="2"/>
    </row>
    <row r="44" spans="1:20" x14ac:dyDescent="0.25">
      <c r="A44" s="25" t="s">
        <v>493</v>
      </c>
      <c r="B44" s="3" t="s">
        <v>418</v>
      </c>
      <c r="C44" s="4">
        <v>2023</v>
      </c>
      <c r="D44" s="4" t="s">
        <v>40</v>
      </c>
      <c r="E44" s="4" t="s">
        <v>16</v>
      </c>
      <c r="F44" s="4" t="s">
        <v>30</v>
      </c>
      <c r="G44" s="4" t="s">
        <v>30</v>
      </c>
      <c r="H44" s="4" t="s">
        <v>419</v>
      </c>
      <c r="I44" s="4">
        <v>220</v>
      </c>
      <c r="J44" s="5">
        <f t="shared" ca="1" si="0"/>
        <v>23.591780821917808</v>
      </c>
      <c r="K44" s="6">
        <v>36566</v>
      </c>
      <c r="L44" s="4" t="s">
        <v>58</v>
      </c>
      <c r="M44" s="4" t="s">
        <v>20</v>
      </c>
      <c r="N44" s="4" t="s">
        <v>21</v>
      </c>
      <c r="O44" s="4">
        <v>1</v>
      </c>
      <c r="P44" s="2"/>
    </row>
    <row r="45" spans="1:20" x14ac:dyDescent="0.25">
      <c r="A45" s="25" t="s">
        <v>494</v>
      </c>
      <c r="B45" s="3" t="s">
        <v>107</v>
      </c>
      <c r="C45" s="4">
        <v>2023</v>
      </c>
      <c r="D45" s="4" t="s">
        <v>772</v>
      </c>
      <c r="E45" s="4" t="s">
        <v>24</v>
      </c>
      <c r="F45" s="4" t="s">
        <v>17</v>
      </c>
      <c r="G45" s="4" t="s">
        <v>17</v>
      </c>
      <c r="H45" s="4" t="s">
        <v>36</v>
      </c>
      <c r="I45" s="4">
        <v>160</v>
      </c>
      <c r="J45" s="5">
        <f t="shared" ca="1" si="0"/>
        <v>19.657534246575342</v>
      </c>
      <c r="K45" s="6">
        <v>38002</v>
      </c>
      <c r="L45" s="4" t="s">
        <v>58</v>
      </c>
      <c r="M45" s="4" t="s">
        <v>20</v>
      </c>
      <c r="N45" s="4" t="s">
        <v>21</v>
      </c>
      <c r="O45" s="4">
        <v>1</v>
      </c>
      <c r="P45" s="2"/>
    </row>
    <row r="46" spans="1:20" x14ac:dyDescent="0.25">
      <c r="A46" s="27" t="s">
        <v>495</v>
      </c>
      <c r="B46" s="3" t="s">
        <v>108</v>
      </c>
      <c r="C46" s="4">
        <v>2023</v>
      </c>
      <c r="D46" s="4" t="s">
        <v>74</v>
      </c>
      <c r="E46" s="4" t="s">
        <v>16</v>
      </c>
      <c r="F46" s="4" t="s">
        <v>17</v>
      </c>
      <c r="G46" s="4" t="s">
        <v>17</v>
      </c>
      <c r="H46" s="4" t="s">
        <v>45</v>
      </c>
      <c r="I46" s="4">
        <v>190</v>
      </c>
      <c r="J46" s="5">
        <f t="shared" ca="1" si="0"/>
        <v>22.005479452054793</v>
      </c>
      <c r="K46" s="6">
        <v>37145</v>
      </c>
      <c r="L46" s="4" t="s">
        <v>109</v>
      </c>
      <c r="M46" s="4" t="s">
        <v>20</v>
      </c>
      <c r="N46" s="4" t="s">
        <v>21</v>
      </c>
      <c r="O46" s="4">
        <v>0</v>
      </c>
      <c r="P46" s="2"/>
    </row>
    <row r="47" spans="1:20" x14ac:dyDescent="0.25">
      <c r="A47" s="25" t="s">
        <v>496</v>
      </c>
      <c r="B47" s="20" t="s">
        <v>110</v>
      </c>
      <c r="C47" s="4">
        <v>2023</v>
      </c>
      <c r="D47" s="4" t="s">
        <v>95</v>
      </c>
      <c r="E47" s="4" t="s">
        <v>16</v>
      </c>
      <c r="F47" s="4" t="s">
        <v>17</v>
      </c>
      <c r="G47" s="4" t="s">
        <v>17</v>
      </c>
      <c r="H47" s="4" t="s">
        <v>82</v>
      </c>
      <c r="I47" s="4">
        <v>185</v>
      </c>
      <c r="J47" s="5">
        <f t="shared" ca="1" si="0"/>
        <v>22.931506849315067</v>
      </c>
      <c r="K47" s="6">
        <v>36807</v>
      </c>
      <c r="L47" s="4" t="s">
        <v>111</v>
      </c>
      <c r="M47" s="4" t="s">
        <v>20</v>
      </c>
      <c r="N47" s="4" t="s">
        <v>21</v>
      </c>
      <c r="O47" s="4">
        <v>1</v>
      </c>
      <c r="P47" s="2"/>
    </row>
    <row r="48" spans="1:20" x14ac:dyDescent="0.25">
      <c r="A48" s="25" t="s">
        <v>497</v>
      </c>
      <c r="B48" s="20" t="s">
        <v>112</v>
      </c>
      <c r="C48" s="4">
        <v>2023</v>
      </c>
      <c r="D48" s="4" t="s">
        <v>102</v>
      </c>
      <c r="E48" s="4" t="s">
        <v>16</v>
      </c>
      <c r="F48" s="4" t="s">
        <v>17</v>
      </c>
      <c r="G48" s="4" t="s">
        <v>17</v>
      </c>
      <c r="H48" s="28" t="s">
        <v>18</v>
      </c>
      <c r="I48" s="4">
        <v>175</v>
      </c>
      <c r="J48" s="5">
        <f t="shared" ca="1" si="0"/>
        <v>20.605479452054794</v>
      </c>
      <c r="K48" s="6">
        <v>37656</v>
      </c>
      <c r="L48" s="4" t="s">
        <v>58</v>
      </c>
      <c r="M48" s="4" t="s">
        <v>20</v>
      </c>
      <c r="N48" s="4" t="s">
        <v>21</v>
      </c>
      <c r="O48" s="4">
        <v>1</v>
      </c>
      <c r="P48" s="2"/>
    </row>
    <row r="49" spans="1:16" x14ac:dyDescent="0.25">
      <c r="A49" s="27" t="s">
        <v>498</v>
      </c>
      <c r="B49" s="3" t="s">
        <v>113</v>
      </c>
      <c r="C49" s="4">
        <v>2023</v>
      </c>
      <c r="D49" s="4" t="s">
        <v>54</v>
      </c>
      <c r="E49" s="4" t="s">
        <v>24</v>
      </c>
      <c r="F49" s="4" t="s">
        <v>17</v>
      </c>
      <c r="G49" s="4" t="s">
        <v>17</v>
      </c>
      <c r="H49" s="4" t="s">
        <v>31</v>
      </c>
      <c r="I49" s="4">
        <v>200</v>
      </c>
      <c r="J49" s="5">
        <f t="shared" ca="1" si="0"/>
        <v>19.832876712328765</v>
      </c>
      <c r="K49" s="6">
        <v>37938</v>
      </c>
      <c r="L49" s="4" t="s">
        <v>114</v>
      </c>
      <c r="M49" s="4" t="s">
        <v>20</v>
      </c>
      <c r="N49" s="4" t="s">
        <v>21</v>
      </c>
      <c r="O49" s="4">
        <v>1</v>
      </c>
      <c r="P49" s="2"/>
    </row>
    <row r="50" spans="1:16" x14ac:dyDescent="0.25">
      <c r="A50" s="25" t="s">
        <v>499</v>
      </c>
      <c r="B50" s="3" t="s">
        <v>115</v>
      </c>
      <c r="C50" s="4">
        <v>2023</v>
      </c>
      <c r="D50" s="4" t="s">
        <v>71</v>
      </c>
      <c r="E50" s="4" t="s">
        <v>24</v>
      </c>
      <c r="F50" s="4" t="s">
        <v>25</v>
      </c>
      <c r="G50" s="4" t="s">
        <v>17</v>
      </c>
      <c r="H50" s="4" t="s">
        <v>26</v>
      </c>
      <c r="I50" s="4">
        <v>164</v>
      </c>
      <c r="J50" s="5">
        <f t="shared" ca="1" si="0"/>
        <v>20.978082191780821</v>
      </c>
      <c r="K50" s="6">
        <v>37520</v>
      </c>
      <c r="L50" s="4" t="s">
        <v>116</v>
      </c>
      <c r="M50" s="4" t="s">
        <v>20</v>
      </c>
      <c r="N50" s="4" t="s">
        <v>21</v>
      </c>
      <c r="O50" s="4">
        <v>0</v>
      </c>
      <c r="P50" s="2"/>
    </row>
    <row r="51" spans="1:16" x14ac:dyDescent="0.25">
      <c r="A51" s="25" t="s">
        <v>500</v>
      </c>
      <c r="B51" s="3" t="s">
        <v>776</v>
      </c>
      <c r="C51" s="4">
        <v>2023</v>
      </c>
      <c r="D51" s="4" t="s">
        <v>93</v>
      </c>
      <c r="E51" s="4" t="s">
        <v>16</v>
      </c>
      <c r="F51" s="4" t="s">
        <v>17</v>
      </c>
      <c r="G51" s="4" t="s">
        <v>17</v>
      </c>
      <c r="H51" s="28" t="s">
        <v>31</v>
      </c>
      <c r="I51" s="4">
        <v>202</v>
      </c>
      <c r="J51" s="5">
        <f t="shared" ca="1" si="0"/>
        <v>19.386301369863013</v>
      </c>
      <c r="K51" s="6">
        <v>38101</v>
      </c>
      <c r="L51" s="4" t="s">
        <v>99</v>
      </c>
      <c r="M51" s="4" t="s">
        <v>20</v>
      </c>
      <c r="N51" s="4" t="s">
        <v>21</v>
      </c>
      <c r="O51" s="4">
        <v>0</v>
      </c>
      <c r="P51" s="2"/>
    </row>
    <row r="52" spans="1:16" x14ac:dyDescent="0.25">
      <c r="A52" s="27" t="s">
        <v>501</v>
      </c>
      <c r="B52" s="3" t="s">
        <v>777</v>
      </c>
      <c r="C52" s="4">
        <v>2023</v>
      </c>
      <c r="D52" s="4" t="s">
        <v>93</v>
      </c>
      <c r="E52" s="4" t="s">
        <v>29</v>
      </c>
      <c r="F52" s="4" t="s">
        <v>30</v>
      </c>
      <c r="G52" s="4" t="s">
        <v>778</v>
      </c>
      <c r="H52" s="4" t="s">
        <v>62</v>
      </c>
      <c r="I52" s="4">
        <v>172</v>
      </c>
      <c r="J52" s="5">
        <f t="shared" ca="1" si="0"/>
        <v>19.991780821917807</v>
      </c>
      <c r="K52" s="6">
        <v>37880</v>
      </c>
      <c r="L52" s="34" t="s">
        <v>381</v>
      </c>
      <c r="M52" s="4" t="s">
        <v>20</v>
      </c>
      <c r="N52" s="4" t="s">
        <v>21</v>
      </c>
      <c r="O52" s="4">
        <v>0</v>
      </c>
      <c r="P52" s="2"/>
    </row>
    <row r="53" spans="1:16" x14ac:dyDescent="0.25">
      <c r="A53" s="25" t="s">
        <v>502</v>
      </c>
      <c r="B53" s="3" t="s">
        <v>117</v>
      </c>
      <c r="C53" s="4">
        <v>2023</v>
      </c>
      <c r="D53" s="4" t="s">
        <v>67</v>
      </c>
      <c r="E53" s="4" t="s">
        <v>16</v>
      </c>
      <c r="F53" s="4" t="s">
        <v>17</v>
      </c>
      <c r="G53" s="4" t="s">
        <v>17</v>
      </c>
      <c r="H53" s="4" t="s">
        <v>18</v>
      </c>
      <c r="I53" s="4">
        <v>190</v>
      </c>
      <c r="J53" s="5">
        <f t="shared" ca="1" si="0"/>
        <v>20.860273972602741</v>
      </c>
      <c r="K53" s="6">
        <v>37563</v>
      </c>
      <c r="L53" s="4" t="s">
        <v>69</v>
      </c>
      <c r="M53" s="4" t="s">
        <v>20</v>
      </c>
      <c r="N53" s="4" t="s">
        <v>21</v>
      </c>
      <c r="O53" s="4">
        <v>1</v>
      </c>
      <c r="P53" s="2"/>
    </row>
    <row r="54" spans="1:16" x14ac:dyDescent="0.25">
      <c r="A54" s="25" t="s">
        <v>503</v>
      </c>
      <c r="B54" s="3" t="s">
        <v>118</v>
      </c>
      <c r="C54" s="4">
        <v>2023</v>
      </c>
      <c r="D54" s="4" t="s">
        <v>93</v>
      </c>
      <c r="E54" s="4" t="s">
        <v>16</v>
      </c>
      <c r="F54" s="4" t="s">
        <v>30</v>
      </c>
      <c r="G54" s="4" t="s">
        <v>30</v>
      </c>
      <c r="H54" s="4" t="s">
        <v>45</v>
      </c>
      <c r="I54" s="4">
        <v>160</v>
      </c>
      <c r="J54" s="5">
        <f t="shared" ca="1" si="0"/>
        <v>22.301369863013697</v>
      </c>
      <c r="K54" s="6">
        <v>37037</v>
      </c>
      <c r="L54" s="4" t="s">
        <v>90</v>
      </c>
      <c r="M54" s="4" t="s">
        <v>20</v>
      </c>
      <c r="N54" s="4" t="s">
        <v>21</v>
      </c>
      <c r="O54" s="4"/>
      <c r="P54" s="2"/>
    </row>
    <row r="55" spans="1:16" x14ac:dyDescent="0.25">
      <c r="A55" s="27" t="s">
        <v>504</v>
      </c>
      <c r="B55" s="3" t="s">
        <v>119</v>
      </c>
      <c r="C55" s="4">
        <v>2023</v>
      </c>
      <c r="D55" s="4" t="s">
        <v>120</v>
      </c>
      <c r="E55" s="4" t="s">
        <v>16</v>
      </c>
      <c r="F55" s="4" t="s">
        <v>17</v>
      </c>
      <c r="G55" s="4" t="s">
        <v>17</v>
      </c>
      <c r="H55" s="4" t="s">
        <v>62</v>
      </c>
      <c r="I55" s="4">
        <v>180</v>
      </c>
      <c r="J55" s="5">
        <f t="shared" ca="1" si="0"/>
        <v>18.526027397260275</v>
      </c>
      <c r="K55" s="6">
        <v>38415</v>
      </c>
      <c r="L55" s="4" t="s">
        <v>121</v>
      </c>
      <c r="M55" s="4" t="s">
        <v>20</v>
      </c>
      <c r="N55" s="4" t="s">
        <v>21</v>
      </c>
      <c r="O55" s="4"/>
      <c r="P55" s="2"/>
    </row>
    <row r="56" spans="1:16" x14ac:dyDescent="0.25">
      <c r="A56" s="25" t="s">
        <v>505</v>
      </c>
      <c r="B56" s="20" t="s">
        <v>125</v>
      </c>
      <c r="C56" s="4">
        <v>2023</v>
      </c>
      <c r="D56" s="4" t="s">
        <v>773</v>
      </c>
      <c r="E56" s="4" t="s">
        <v>16</v>
      </c>
      <c r="F56" s="4" t="s">
        <v>30</v>
      </c>
      <c r="G56" s="4" t="s">
        <v>30</v>
      </c>
      <c r="H56" s="4" t="s">
        <v>45</v>
      </c>
      <c r="I56" s="4">
        <v>165</v>
      </c>
      <c r="J56" s="5">
        <f t="shared" ca="1" si="0"/>
        <v>21.345205479452055</v>
      </c>
      <c r="K56" s="6">
        <v>37386</v>
      </c>
      <c r="L56" s="4" t="s">
        <v>124</v>
      </c>
      <c r="M56" s="4" t="s">
        <v>20</v>
      </c>
      <c r="N56" s="4" t="s">
        <v>21</v>
      </c>
      <c r="O56" s="4"/>
      <c r="P56" s="2"/>
    </row>
    <row r="57" spans="1:16" x14ac:dyDescent="0.25">
      <c r="A57" s="25" t="s">
        <v>506</v>
      </c>
      <c r="B57" s="3" t="s">
        <v>126</v>
      </c>
      <c r="C57" s="4">
        <v>2023</v>
      </c>
      <c r="D57" s="4" t="s">
        <v>127</v>
      </c>
      <c r="E57" s="4" t="s">
        <v>16</v>
      </c>
      <c r="F57" s="4" t="s">
        <v>17</v>
      </c>
      <c r="G57" s="4" t="s">
        <v>17</v>
      </c>
      <c r="H57" s="4" t="s">
        <v>128</v>
      </c>
      <c r="I57" s="4">
        <v>200</v>
      </c>
      <c r="J57" s="5">
        <f t="shared" ca="1" si="0"/>
        <v>23.263013698630136</v>
      </c>
      <c r="K57" s="6">
        <v>36686</v>
      </c>
      <c r="L57" s="4" t="s">
        <v>129</v>
      </c>
      <c r="M57" s="4" t="s">
        <v>20</v>
      </c>
      <c r="N57" s="4" t="s">
        <v>21</v>
      </c>
      <c r="O57" s="4"/>
      <c r="P57" s="2"/>
    </row>
    <row r="58" spans="1:16" x14ac:dyDescent="0.25">
      <c r="A58" s="27" t="s">
        <v>507</v>
      </c>
      <c r="B58" s="20" t="s">
        <v>130</v>
      </c>
      <c r="C58" s="4">
        <v>2023</v>
      </c>
      <c r="D58" s="4" t="s">
        <v>102</v>
      </c>
      <c r="E58" s="4" t="s">
        <v>16</v>
      </c>
      <c r="F58" s="4" t="s">
        <v>17</v>
      </c>
      <c r="G58" s="4" t="s">
        <v>17</v>
      </c>
      <c r="H58" s="4" t="s">
        <v>31</v>
      </c>
      <c r="I58" s="4">
        <v>170</v>
      </c>
      <c r="J58" s="5">
        <f t="shared" ca="1" si="0"/>
        <v>21.18904109589041</v>
      </c>
      <c r="K58" s="6">
        <v>37443</v>
      </c>
      <c r="L58" s="4" t="s">
        <v>58</v>
      </c>
      <c r="M58" s="4" t="s">
        <v>20</v>
      </c>
      <c r="N58" s="4" t="s">
        <v>21</v>
      </c>
      <c r="O58" s="4"/>
      <c r="P58" s="2"/>
    </row>
    <row r="59" spans="1:16" x14ac:dyDescent="0.25">
      <c r="A59" s="25" t="s">
        <v>508</v>
      </c>
      <c r="B59" s="3" t="s">
        <v>131</v>
      </c>
      <c r="C59" s="4">
        <v>2023</v>
      </c>
      <c r="D59" s="4" t="s">
        <v>71</v>
      </c>
      <c r="E59" s="4" t="s">
        <v>16</v>
      </c>
      <c r="F59" s="4" t="s">
        <v>30</v>
      </c>
      <c r="G59" s="4" t="s">
        <v>30</v>
      </c>
      <c r="H59" s="4" t="s">
        <v>62</v>
      </c>
      <c r="I59" s="4">
        <v>168</v>
      </c>
      <c r="J59" s="5">
        <f t="shared" ca="1" si="0"/>
        <v>20.416438356164385</v>
      </c>
      <c r="K59" s="6">
        <v>37725</v>
      </c>
      <c r="L59" s="4" t="s">
        <v>99</v>
      </c>
      <c r="M59" s="4" t="s">
        <v>20</v>
      </c>
      <c r="N59" s="4" t="s">
        <v>21</v>
      </c>
      <c r="O59" s="4"/>
      <c r="P59" s="2"/>
    </row>
    <row r="60" spans="1:16" x14ac:dyDescent="0.25">
      <c r="A60" s="25" t="s">
        <v>509</v>
      </c>
      <c r="B60" s="3" t="s">
        <v>132</v>
      </c>
      <c r="C60" s="4">
        <v>2023</v>
      </c>
      <c r="D60" s="4" t="s">
        <v>71</v>
      </c>
      <c r="E60" s="4" t="s">
        <v>24</v>
      </c>
      <c r="F60" s="4" t="s">
        <v>17</v>
      </c>
      <c r="G60" s="4" t="s">
        <v>17</v>
      </c>
      <c r="H60" s="4" t="s">
        <v>26</v>
      </c>
      <c r="I60" s="4">
        <v>185</v>
      </c>
      <c r="J60" s="5">
        <f t="shared" ca="1" si="0"/>
        <v>19.671232876712327</v>
      </c>
      <c r="K60" s="6">
        <v>37997</v>
      </c>
      <c r="L60" s="4" t="s">
        <v>58</v>
      </c>
      <c r="M60" s="4" t="s">
        <v>20</v>
      </c>
      <c r="N60" s="4" t="s">
        <v>21</v>
      </c>
      <c r="O60" s="4"/>
      <c r="P60" s="2"/>
    </row>
    <row r="61" spans="1:16" x14ac:dyDescent="0.25">
      <c r="A61" s="27" t="s">
        <v>510</v>
      </c>
      <c r="B61" s="3" t="s">
        <v>133</v>
      </c>
      <c r="C61" s="4">
        <v>2023</v>
      </c>
      <c r="D61" s="4" t="s">
        <v>93</v>
      </c>
      <c r="E61" s="4" t="s">
        <v>24</v>
      </c>
      <c r="F61" s="4" t="s">
        <v>30</v>
      </c>
      <c r="G61" s="4" t="s">
        <v>17</v>
      </c>
      <c r="H61" s="4" t="s">
        <v>26</v>
      </c>
      <c r="I61" s="4">
        <v>154</v>
      </c>
      <c r="J61" s="5">
        <f t="shared" ca="1" si="0"/>
        <v>20.290410958904111</v>
      </c>
      <c r="K61" s="6">
        <v>37771</v>
      </c>
      <c r="L61" s="4" t="s">
        <v>134</v>
      </c>
      <c r="M61" s="4" t="s">
        <v>20</v>
      </c>
      <c r="N61" s="4" t="s">
        <v>21</v>
      </c>
      <c r="O61" s="4"/>
      <c r="P61" s="2"/>
    </row>
    <row r="62" spans="1:16" x14ac:dyDescent="0.25">
      <c r="A62" s="25" t="s">
        <v>511</v>
      </c>
      <c r="B62" s="20" t="s">
        <v>135</v>
      </c>
      <c r="C62" s="4">
        <v>2023</v>
      </c>
      <c r="D62" s="4" t="s">
        <v>773</v>
      </c>
      <c r="E62" s="4" t="s">
        <v>24</v>
      </c>
      <c r="F62" s="4" t="s">
        <v>17</v>
      </c>
      <c r="G62" s="4" t="s">
        <v>17</v>
      </c>
      <c r="H62" s="4" t="s">
        <v>31</v>
      </c>
      <c r="I62" s="4">
        <v>170</v>
      </c>
      <c r="J62" s="5">
        <f t="shared" ca="1" si="0"/>
        <v>18.567123287671233</v>
      </c>
      <c r="K62" s="6">
        <v>38400</v>
      </c>
      <c r="L62" s="4" t="s">
        <v>106</v>
      </c>
      <c r="M62" s="4" t="s">
        <v>20</v>
      </c>
      <c r="N62" s="4" t="s">
        <v>21</v>
      </c>
      <c r="O62" s="4"/>
      <c r="P62" s="2"/>
    </row>
    <row r="63" spans="1:16" x14ac:dyDescent="0.25">
      <c r="A63" s="25" t="s">
        <v>512</v>
      </c>
      <c r="B63" s="20" t="s">
        <v>387</v>
      </c>
      <c r="C63" s="4">
        <v>2023</v>
      </c>
      <c r="D63" s="8" t="s">
        <v>123</v>
      </c>
      <c r="E63" s="4" t="s">
        <v>29</v>
      </c>
      <c r="F63" s="4" t="s">
        <v>30</v>
      </c>
      <c r="G63" s="4" t="s">
        <v>30</v>
      </c>
      <c r="H63" s="4" t="s">
        <v>62</v>
      </c>
      <c r="I63" s="4">
        <v>185</v>
      </c>
      <c r="J63" s="5">
        <f t="shared" ca="1" si="0"/>
        <v>18.304109589041097</v>
      </c>
      <c r="K63" s="6">
        <v>38496</v>
      </c>
      <c r="L63" s="7" t="s">
        <v>402</v>
      </c>
      <c r="M63" s="4" t="s">
        <v>20</v>
      </c>
      <c r="N63" s="4" t="s">
        <v>21</v>
      </c>
      <c r="O63" s="4"/>
      <c r="P63" s="2"/>
    </row>
    <row r="64" spans="1:16" x14ac:dyDescent="0.25">
      <c r="A64" s="27" t="s">
        <v>513</v>
      </c>
      <c r="B64" s="3" t="s">
        <v>136</v>
      </c>
      <c r="C64" s="4">
        <v>2023</v>
      </c>
      <c r="D64" s="4" t="s">
        <v>79</v>
      </c>
      <c r="E64" s="4" t="s">
        <v>16</v>
      </c>
      <c r="F64" s="4" t="s">
        <v>17</v>
      </c>
      <c r="G64" s="4" t="s">
        <v>17</v>
      </c>
      <c r="H64" s="28" t="s">
        <v>49</v>
      </c>
      <c r="I64" s="4">
        <v>190</v>
      </c>
      <c r="J64" s="5">
        <f t="shared" ca="1" si="0"/>
        <v>23.742465753424657</v>
      </c>
      <c r="K64" s="6">
        <v>36511</v>
      </c>
      <c r="L64" s="4" t="s">
        <v>58</v>
      </c>
      <c r="M64" s="4" t="s">
        <v>20</v>
      </c>
      <c r="N64" s="4" t="s">
        <v>21</v>
      </c>
      <c r="O64" s="4"/>
      <c r="P64" s="2"/>
    </row>
    <row r="65" spans="1:16" x14ac:dyDescent="0.25">
      <c r="A65" s="25" t="s">
        <v>514</v>
      </c>
      <c r="B65" s="20" t="s">
        <v>137</v>
      </c>
      <c r="C65" s="4">
        <v>2023</v>
      </c>
      <c r="D65" s="4" t="s">
        <v>35</v>
      </c>
      <c r="E65" s="4" t="s">
        <v>24</v>
      </c>
      <c r="F65" s="4" t="s">
        <v>17</v>
      </c>
      <c r="G65" s="4" t="s">
        <v>17</v>
      </c>
      <c r="H65" s="4" t="s">
        <v>45</v>
      </c>
      <c r="I65" s="4">
        <v>140</v>
      </c>
      <c r="J65" s="5">
        <f t="shared" ca="1" si="0"/>
        <v>20.326027397260273</v>
      </c>
      <c r="K65" s="6">
        <v>37758</v>
      </c>
      <c r="L65" s="4" t="s">
        <v>138</v>
      </c>
      <c r="M65" s="4" t="s">
        <v>20</v>
      </c>
      <c r="N65" s="4" t="s">
        <v>21</v>
      </c>
      <c r="O65" s="4"/>
      <c r="P65" s="2"/>
    </row>
    <row r="66" spans="1:16" x14ac:dyDescent="0.25">
      <c r="A66" s="25" t="s">
        <v>515</v>
      </c>
      <c r="B66" s="20" t="s">
        <v>139</v>
      </c>
      <c r="C66" s="4">
        <v>2023</v>
      </c>
      <c r="D66" s="4" t="s">
        <v>104</v>
      </c>
      <c r="E66" s="4" t="s">
        <v>16</v>
      </c>
      <c r="F66" s="4" t="s">
        <v>17</v>
      </c>
      <c r="G66" s="4" t="s">
        <v>17</v>
      </c>
      <c r="H66" s="4" t="s">
        <v>18</v>
      </c>
      <c r="I66" s="4">
        <v>190</v>
      </c>
      <c r="J66" s="5">
        <f t="shared" ca="1" si="0"/>
        <v>20.805479452054794</v>
      </c>
      <c r="K66" s="6">
        <v>37583</v>
      </c>
      <c r="L66" s="4" t="s">
        <v>41</v>
      </c>
      <c r="M66" s="4" t="s">
        <v>20</v>
      </c>
      <c r="N66" s="4" t="s">
        <v>21</v>
      </c>
      <c r="O66" s="4"/>
      <c r="P66" s="2"/>
    </row>
    <row r="67" spans="1:16" x14ac:dyDescent="0.25">
      <c r="A67" s="27" t="s">
        <v>516</v>
      </c>
      <c r="B67" s="3" t="s">
        <v>140</v>
      </c>
      <c r="C67" s="4">
        <v>2023</v>
      </c>
      <c r="D67" s="4" t="s">
        <v>67</v>
      </c>
      <c r="E67" s="4" t="s">
        <v>29</v>
      </c>
      <c r="F67" s="4" t="s">
        <v>30</v>
      </c>
      <c r="G67" s="4" t="s">
        <v>30</v>
      </c>
      <c r="H67" s="4" t="s">
        <v>68</v>
      </c>
      <c r="I67" s="4">
        <v>160</v>
      </c>
      <c r="J67" s="5">
        <f t="shared" ca="1" si="0"/>
        <v>20.950684931506849</v>
      </c>
      <c r="K67" s="6">
        <v>37530</v>
      </c>
      <c r="L67" s="4" t="s">
        <v>58</v>
      </c>
      <c r="M67" s="4" t="s">
        <v>20</v>
      </c>
      <c r="N67" s="4" t="s">
        <v>21</v>
      </c>
      <c r="O67" s="4"/>
      <c r="P67" s="2"/>
    </row>
    <row r="68" spans="1:16" x14ac:dyDescent="0.25">
      <c r="A68" s="25" t="s">
        <v>517</v>
      </c>
      <c r="B68" s="20" t="s">
        <v>141</v>
      </c>
      <c r="C68" s="4">
        <v>2023</v>
      </c>
      <c r="D68" s="4" t="s">
        <v>95</v>
      </c>
      <c r="E68" s="4" t="s">
        <v>16</v>
      </c>
      <c r="F68" s="4" t="s">
        <v>17</v>
      </c>
      <c r="G68" s="4" t="s">
        <v>17</v>
      </c>
      <c r="H68" s="4" t="s">
        <v>49</v>
      </c>
      <c r="I68" s="4">
        <v>200</v>
      </c>
      <c r="J68" s="5">
        <f t="shared" ref="J68:J131" ca="1" si="1">(TODAY()-K68)/365</f>
        <v>23.339726027397262</v>
      </c>
      <c r="K68" s="6">
        <v>36658</v>
      </c>
      <c r="L68" s="4" t="s">
        <v>142</v>
      </c>
      <c r="M68" s="4" t="s">
        <v>20</v>
      </c>
      <c r="N68" s="4" t="s">
        <v>21</v>
      </c>
      <c r="O68" s="4"/>
      <c r="P68" s="2"/>
    </row>
    <row r="69" spans="1:16" x14ac:dyDescent="0.25">
      <c r="A69" s="25" t="s">
        <v>518</v>
      </c>
      <c r="B69" s="3" t="s">
        <v>445</v>
      </c>
      <c r="C69" s="4">
        <v>2023</v>
      </c>
      <c r="D69" s="4" t="s">
        <v>772</v>
      </c>
      <c r="E69" s="4" t="s">
        <v>16</v>
      </c>
      <c r="F69" s="4" t="s">
        <v>17</v>
      </c>
      <c r="G69" s="4" t="s">
        <v>17</v>
      </c>
      <c r="H69" s="28" t="s">
        <v>45</v>
      </c>
      <c r="I69" s="4">
        <v>195</v>
      </c>
      <c r="J69" s="5">
        <f t="shared" ca="1" si="1"/>
        <v>22.38082191780822</v>
      </c>
      <c r="K69" s="6">
        <v>37008</v>
      </c>
      <c r="L69" s="4" t="s">
        <v>88</v>
      </c>
      <c r="M69" s="4" t="s">
        <v>20</v>
      </c>
      <c r="N69" s="4" t="s">
        <v>21</v>
      </c>
      <c r="O69" s="4"/>
      <c r="P69" s="2"/>
    </row>
    <row r="70" spans="1:16" x14ac:dyDescent="0.25">
      <c r="A70" s="27" t="s">
        <v>519</v>
      </c>
      <c r="B70" s="20" t="s">
        <v>143</v>
      </c>
      <c r="C70" s="4">
        <v>2023</v>
      </c>
      <c r="D70" s="4" t="s">
        <v>104</v>
      </c>
      <c r="E70" s="4" t="s">
        <v>24</v>
      </c>
      <c r="F70" s="4" t="s">
        <v>30</v>
      </c>
      <c r="G70" s="4" t="s">
        <v>17</v>
      </c>
      <c r="H70" s="4" t="s">
        <v>36</v>
      </c>
      <c r="I70" s="4">
        <v>165</v>
      </c>
      <c r="J70" s="5">
        <f t="shared" ca="1" si="1"/>
        <v>22.92876712328767</v>
      </c>
      <c r="K70" s="6">
        <v>36808</v>
      </c>
      <c r="L70" s="4" t="s">
        <v>121</v>
      </c>
      <c r="M70" s="4" t="s">
        <v>20</v>
      </c>
      <c r="N70" s="4" t="s">
        <v>21</v>
      </c>
      <c r="O70" s="4"/>
      <c r="P70" s="2"/>
    </row>
    <row r="71" spans="1:16" x14ac:dyDescent="0.25">
      <c r="A71" s="25" t="s">
        <v>520</v>
      </c>
      <c r="B71" s="20" t="s">
        <v>385</v>
      </c>
      <c r="C71" s="4">
        <v>2023</v>
      </c>
      <c r="D71" s="8" t="s">
        <v>123</v>
      </c>
      <c r="E71" s="4" t="s">
        <v>24</v>
      </c>
      <c r="F71" s="4" t="s">
        <v>17</v>
      </c>
      <c r="G71" s="4" t="s">
        <v>17</v>
      </c>
      <c r="H71" s="28" t="s">
        <v>18</v>
      </c>
      <c r="I71" s="4">
        <v>176</v>
      </c>
      <c r="J71" s="5">
        <f t="shared" ca="1" si="1"/>
        <v>19.975342465753425</v>
      </c>
      <c r="K71" s="6">
        <v>37886</v>
      </c>
      <c r="L71" s="4" t="s">
        <v>69</v>
      </c>
      <c r="M71" s="4" t="s">
        <v>20</v>
      </c>
      <c r="N71" s="4" t="s">
        <v>21</v>
      </c>
      <c r="O71" s="4"/>
      <c r="P71" s="2"/>
    </row>
    <row r="72" spans="1:16" x14ac:dyDescent="0.25">
      <c r="A72" s="25" t="s">
        <v>521</v>
      </c>
      <c r="B72" s="20" t="s">
        <v>144</v>
      </c>
      <c r="C72" s="4">
        <v>2023</v>
      </c>
      <c r="D72" s="4" t="s">
        <v>773</v>
      </c>
      <c r="E72" s="4" t="s">
        <v>16</v>
      </c>
      <c r="F72" s="4" t="s">
        <v>17</v>
      </c>
      <c r="G72" s="4" t="s">
        <v>17</v>
      </c>
      <c r="H72" s="4" t="s">
        <v>62</v>
      </c>
      <c r="I72" s="4">
        <v>178</v>
      </c>
      <c r="J72" s="5">
        <f t="shared" ca="1" si="1"/>
        <v>20.967123287671232</v>
      </c>
      <c r="K72" s="6">
        <v>37524</v>
      </c>
      <c r="L72" s="4" t="s">
        <v>58</v>
      </c>
      <c r="M72" s="4" t="s">
        <v>20</v>
      </c>
      <c r="N72" s="4" t="s">
        <v>21</v>
      </c>
      <c r="O72" s="4"/>
      <c r="P72" s="2"/>
    </row>
    <row r="73" spans="1:16" x14ac:dyDescent="0.25">
      <c r="A73" s="27" t="s">
        <v>522</v>
      </c>
      <c r="B73" s="3" t="s">
        <v>145</v>
      </c>
      <c r="C73" s="4">
        <v>2023</v>
      </c>
      <c r="D73" s="4" t="s">
        <v>54</v>
      </c>
      <c r="E73" s="4" t="s">
        <v>24</v>
      </c>
      <c r="F73" s="4" t="s">
        <v>30</v>
      </c>
      <c r="G73" s="4" t="s">
        <v>17</v>
      </c>
      <c r="H73" s="4" t="s">
        <v>18</v>
      </c>
      <c r="I73" s="4">
        <v>201</v>
      </c>
      <c r="J73" s="5">
        <f t="shared" ca="1" si="1"/>
        <v>20.931506849315067</v>
      </c>
      <c r="K73" s="6">
        <v>37537</v>
      </c>
      <c r="L73" s="4" t="s">
        <v>53</v>
      </c>
      <c r="M73" s="4" t="s">
        <v>20</v>
      </c>
      <c r="N73" s="4" t="s">
        <v>21</v>
      </c>
      <c r="O73" s="4"/>
      <c r="P73" s="2"/>
    </row>
    <row r="74" spans="1:16" x14ac:dyDescent="0.25">
      <c r="A74" s="25" t="s">
        <v>523</v>
      </c>
      <c r="B74" s="3" t="s">
        <v>414</v>
      </c>
      <c r="C74" s="4">
        <v>2023</v>
      </c>
      <c r="D74" s="4" t="s">
        <v>120</v>
      </c>
      <c r="E74" s="4" t="s">
        <v>16</v>
      </c>
      <c r="F74" s="4" t="s">
        <v>17</v>
      </c>
      <c r="G74" s="4" t="s">
        <v>17</v>
      </c>
      <c r="H74" s="4" t="s">
        <v>62</v>
      </c>
      <c r="I74" s="4">
        <v>185</v>
      </c>
      <c r="J74" s="5">
        <f t="shared" ca="1" si="1"/>
        <v>22.843835616438355</v>
      </c>
      <c r="K74" s="6">
        <v>36839</v>
      </c>
      <c r="L74" s="4" t="s">
        <v>96</v>
      </c>
      <c r="M74" s="4" t="s">
        <v>20</v>
      </c>
      <c r="N74" s="4" t="s">
        <v>59</v>
      </c>
      <c r="O74" s="4"/>
      <c r="P74" s="2"/>
    </row>
    <row r="75" spans="1:16" x14ac:dyDescent="0.25">
      <c r="A75" s="25" t="s">
        <v>524</v>
      </c>
      <c r="B75" s="3" t="s">
        <v>146</v>
      </c>
      <c r="C75" s="4">
        <v>2023</v>
      </c>
      <c r="D75" s="4" t="s">
        <v>79</v>
      </c>
      <c r="E75" s="4" t="s">
        <v>16</v>
      </c>
      <c r="F75" s="4" t="s">
        <v>17</v>
      </c>
      <c r="G75" s="4" t="s">
        <v>17</v>
      </c>
      <c r="H75" s="4" t="s">
        <v>147</v>
      </c>
      <c r="I75" s="4">
        <v>175</v>
      </c>
      <c r="J75" s="5">
        <f t="shared" ca="1" si="1"/>
        <v>21.843835616438355</v>
      </c>
      <c r="K75" s="6">
        <v>37204</v>
      </c>
      <c r="L75" s="4" t="s">
        <v>148</v>
      </c>
      <c r="M75" s="4" t="s">
        <v>20</v>
      </c>
      <c r="N75" s="4" t="s">
        <v>21</v>
      </c>
      <c r="O75" s="4"/>
      <c r="P75" s="2"/>
    </row>
    <row r="76" spans="1:16" x14ac:dyDescent="0.25">
      <c r="A76" s="27" t="s">
        <v>525</v>
      </c>
      <c r="B76" s="3" t="s">
        <v>149</v>
      </c>
      <c r="C76" s="4">
        <v>2023</v>
      </c>
      <c r="D76" s="4" t="s">
        <v>65</v>
      </c>
      <c r="E76" s="4" t="s">
        <v>24</v>
      </c>
      <c r="F76" s="4" t="s">
        <v>17</v>
      </c>
      <c r="G76" s="4" t="s">
        <v>17</v>
      </c>
      <c r="H76" s="4" t="s">
        <v>45</v>
      </c>
      <c r="I76" s="4">
        <v>170</v>
      </c>
      <c r="J76" s="5">
        <f t="shared" ca="1" si="1"/>
        <v>20.967123287671232</v>
      </c>
      <c r="K76" s="6">
        <v>37524</v>
      </c>
      <c r="L76" s="4" t="s">
        <v>58</v>
      </c>
      <c r="M76" s="4" t="s">
        <v>20</v>
      </c>
      <c r="N76" s="4" t="s">
        <v>21</v>
      </c>
      <c r="O76" s="4"/>
      <c r="P76" s="2"/>
    </row>
    <row r="77" spans="1:16" x14ac:dyDescent="0.25">
      <c r="A77" s="25" t="s">
        <v>526</v>
      </c>
      <c r="B77" s="20" t="s">
        <v>434</v>
      </c>
      <c r="C77" s="4">
        <v>2023</v>
      </c>
      <c r="D77" s="4" t="s">
        <v>65</v>
      </c>
      <c r="E77" s="4" t="s">
        <v>24</v>
      </c>
      <c r="F77" s="4" t="s">
        <v>25</v>
      </c>
      <c r="G77" s="4" t="s">
        <v>17</v>
      </c>
      <c r="H77" s="28" t="s">
        <v>45</v>
      </c>
      <c r="I77" s="4">
        <v>150</v>
      </c>
      <c r="J77" s="5">
        <f t="shared" ca="1" si="1"/>
        <v>20.013698630136986</v>
      </c>
      <c r="K77" s="6">
        <v>37872</v>
      </c>
      <c r="L77" s="4" t="s">
        <v>58</v>
      </c>
      <c r="M77" s="4" t="s">
        <v>20</v>
      </c>
      <c r="N77" s="4" t="s">
        <v>80</v>
      </c>
      <c r="O77" s="4"/>
      <c r="P77" s="2"/>
    </row>
    <row r="78" spans="1:16" x14ac:dyDescent="0.25">
      <c r="A78" s="25" t="s">
        <v>527</v>
      </c>
      <c r="B78" s="3" t="s">
        <v>406</v>
      </c>
      <c r="C78" s="4">
        <v>2023</v>
      </c>
      <c r="D78" s="4" t="s">
        <v>52</v>
      </c>
      <c r="E78" s="4" t="s">
        <v>24</v>
      </c>
      <c r="F78" s="4" t="s">
        <v>25</v>
      </c>
      <c r="G78" s="4" t="s">
        <v>17</v>
      </c>
      <c r="H78" s="4" t="s">
        <v>181</v>
      </c>
      <c r="I78" s="4">
        <v>145</v>
      </c>
      <c r="J78" s="5">
        <f t="shared" ca="1" si="1"/>
        <v>20.742465753424657</v>
      </c>
      <c r="K78" s="6">
        <v>37606</v>
      </c>
      <c r="L78" s="4" t="s">
        <v>124</v>
      </c>
      <c r="M78" s="4" t="s">
        <v>20</v>
      </c>
      <c r="N78" s="4" t="s">
        <v>21</v>
      </c>
      <c r="O78" s="4"/>
      <c r="P78" s="2"/>
    </row>
    <row r="79" spans="1:16" x14ac:dyDescent="0.25">
      <c r="A79" s="27" t="s">
        <v>528</v>
      </c>
      <c r="B79" s="20" t="s">
        <v>150</v>
      </c>
      <c r="C79" s="4">
        <v>2023</v>
      </c>
      <c r="D79" s="4" t="s">
        <v>151</v>
      </c>
      <c r="E79" s="4" t="s">
        <v>16</v>
      </c>
      <c r="F79" s="4" t="s">
        <v>17</v>
      </c>
      <c r="G79" s="4" t="s">
        <v>17</v>
      </c>
      <c r="H79" s="28" t="s">
        <v>18</v>
      </c>
      <c r="I79" s="4">
        <v>180</v>
      </c>
      <c r="J79" s="5">
        <f t="shared" ca="1" si="1"/>
        <v>19.410958904109588</v>
      </c>
      <c r="K79" s="6">
        <v>38092</v>
      </c>
      <c r="L79" s="4" t="s">
        <v>152</v>
      </c>
      <c r="M79" s="4" t="s">
        <v>20</v>
      </c>
      <c r="N79" s="4" t="s">
        <v>21</v>
      </c>
      <c r="O79" s="4"/>
      <c r="P79" s="2"/>
    </row>
    <row r="80" spans="1:16" x14ac:dyDescent="0.25">
      <c r="A80" s="25" t="s">
        <v>529</v>
      </c>
      <c r="B80" s="20" t="s">
        <v>153</v>
      </c>
      <c r="C80" s="4">
        <v>2023</v>
      </c>
      <c r="D80" s="4" t="s">
        <v>102</v>
      </c>
      <c r="E80" s="4" t="s">
        <v>16</v>
      </c>
      <c r="F80" s="4" t="s">
        <v>25</v>
      </c>
      <c r="G80" s="4" t="s">
        <v>17</v>
      </c>
      <c r="H80" s="4" t="s">
        <v>45</v>
      </c>
      <c r="I80" s="4">
        <v>180</v>
      </c>
      <c r="J80" s="5">
        <f t="shared" ca="1" si="1"/>
        <v>25.027397260273972</v>
      </c>
      <c r="K80" s="6">
        <v>36042</v>
      </c>
      <c r="L80" s="4" t="s">
        <v>85</v>
      </c>
      <c r="M80" s="4" t="s">
        <v>20</v>
      </c>
      <c r="N80" s="4" t="s">
        <v>21</v>
      </c>
      <c r="O80" s="4"/>
      <c r="P80" s="2"/>
    </row>
    <row r="81" spans="1:16" x14ac:dyDescent="0.25">
      <c r="A81" s="25" t="s">
        <v>530</v>
      </c>
      <c r="B81" s="20" t="s">
        <v>154</v>
      </c>
      <c r="C81" s="4">
        <v>2023</v>
      </c>
      <c r="D81" s="4" t="s">
        <v>102</v>
      </c>
      <c r="E81" s="4" t="s">
        <v>29</v>
      </c>
      <c r="F81" s="4" t="s">
        <v>17</v>
      </c>
      <c r="G81" s="4" t="s">
        <v>17</v>
      </c>
      <c r="H81" s="4" t="s">
        <v>18</v>
      </c>
      <c r="I81" s="4">
        <v>200</v>
      </c>
      <c r="J81" s="5">
        <f t="shared" ca="1" si="1"/>
        <v>21.419178082191781</v>
      </c>
      <c r="K81" s="6">
        <v>37359</v>
      </c>
      <c r="L81" s="4" t="s">
        <v>58</v>
      </c>
      <c r="M81" s="4" t="s">
        <v>20</v>
      </c>
      <c r="N81" s="4" t="s">
        <v>21</v>
      </c>
      <c r="O81" s="4"/>
      <c r="P81" s="2"/>
    </row>
    <row r="82" spans="1:16" x14ac:dyDescent="0.25">
      <c r="A82" s="27" t="s">
        <v>531</v>
      </c>
      <c r="B82" s="3" t="s">
        <v>781</v>
      </c>
      <c r="C82" s="4">
        <v>2023</v>
      </c>
      <c r="D82" s="4" t="s">
        <v>65</v>
      </c>
      <c r="E82" s="4" t="s">
        <v>24</v>
      </c>
      <c r="F82" s="4" t="s">
        <v>17</v>
      </c>
      <c r="G82" s="4" t="s">
        <v>17</v>
      </c>
      <c r="H82" s="28" t="s">
        <v>36</v>
      </c>
      <c r="I82" s="4">
        <v>185</v>
      </c>
      <c r="J82" s="5">
        <f t="shared" ca="1" si="1"/>
        <v>21.8</v>
      </c>
      <c r="K82" s="6">
        <v>37220</v>
      </c>
      <c r="L82" s="34" t="s">
        <v>784</v>
      </c>
      <c r="M82" s="4" t="s">
        <v>20</v>
      </c>
      <c r="N82" s="4" t="s">
        <v>21</v>
      </c>
      <c r="O82" s="4"/>
      <c r="P82" s="2"/>
    </row>
    <row r="83" spans="1:16" x14ac:dyDescent="0.25">
      <c r="A83" s="25" t="s">
        <v>532</v>
      </c>
      <c r="B83" s="3" t="s">
        <v>155</v>
      </c>
      <c r="C83" s="4">
        <v>2023</v>
      </c>
      <c r="D83" s="4" t="s">
        <v>156</v>
      </c>
      <c r="E83" s="4" t="s">
        <v>24</v>
      </c>
      <c r="F83" s="4" t="s">
        <v>30</v>
      </c>
      <c r="G83" s="4" t="s">
        <v>17</v>
      </c>
      <c r="H83" s="4" t="s">
        <v>45</v>
      </c>
      <c r="I83" s="4">
        <v>165</v>
      </c>
      <c r="J83" s="5">
        <f t="shared" ca="1" si="1"/>
        <v>19.210958904109589</v>
      </c>
      <c r="K83" s="6">
        <v>38165</v>
      </c>
      <c r="L83" s="4" t="s">
        <v>157</v>
      </c>
      <c r="M83" s="4" t="s">
        <v>20</v>
      </c>
      <c r="N83" s="4" t="s">
        <v>21</v>
      </c>
      <c r="O83" s="4"/>
      <c r="P83" s="2"/>
    </row>
    <row r="84" spans="1:16" x14ac:dyDescent="0.25">
      <c r="A84" s="25" t="s">
        <v>533</v>
      </c>
      <c r="B84" s="3" t="s">
        <v>158</v>
      </c>
      <c r="C84" s="4">
        <v>2023</v>
      </c>
      <c r="D84" s="4" t="s">
        <v>65</v>
      </c>
      <c r="E84" s="4" t="s">
        <v>16</v>
      </c>
      <c r="F84" s="4" t="s">
        <v>17</v>
      </c>
      <c r="G84" s="4" t="s">
        <v>17</v>
      </c>
      <c r="H84" s="4" t="s">
        <v>62</v>
      </c>
      <c r="I84" s="4">
        <v>185</v>
      </c>
      <c r="J84" s="5">
        <f t="shared" ca="1" si="1"/>
        <v>21.517808219178082</v>
      </c>
      <c r="K84" s="6">
        <v>37323</v>
      </c>
      <c r="L84" s="4" t="s">
        <v>121</v>
      </c>
      <c r="M84" s="4" t="s">
        <v>20</v>
      </c>
      <c r="N84" s="4" t="s">
        <v>21</v>
      </c>
      <c r="O84" s="4"/>
      <c r="P84" s="2"/>
    </row>
    <row r="85" spans="1:16" x14ac:dyDescent="0.25">
      <c r="A85" s="27" t="s">
        <v>534</v>
      </c>
      <c r="B85" s="3" t="s">
        <v>159</v>
      </c>
      <c r="C85" s="4">
        <v>2023</v>
      </c>
      <c r="D85" s="4" t="s">
        <v>54</v>
      </c>
      <c r="E85" s="4" t="s">
        <v>29</v>
      </c>
      <c r="F85" s="4" t="s">
        <v>17</v>
      </c>
      <c r="G85" s="4" t="s">
        <v>17</v>
      </c>
      <c r="H85" s="4" t="s">
        <v>18</v>
      </c>
      <c r="I85" s="4">
        <v>215</v>
      </c>
      <c r="J85" s="5">
        <f t="shared" ca="1" si="1"/>
        <v>23.920547945205481</v>
      </c>
      <c r="K85" s="6">
        <v>36446</v>
      </c>
      <c r="L85" s="4" t="s">
        <v>160</v>
      </c>
      <c r="M85" s="4" t="s">
        <v>20</v>
      </c>
      <c r="N85" s="4" t="s">
        <v>21</v>
      </c>
      <c r="O85" s="4"/>
      <c r="P85" s="2"/>
    </row>
    <row r="86" spans="1:16" x14ac:dyDescent="0.25">
      <c r="A86" s="25" t="s">
        <v>535</v>
      </c>
      <c r="B86" s="20" t="s">
        <v>161</v>
      </c>
      <c r="C86" s="4">
        <v>2023</v>
      </c>
      <c r="D86" s="4" t="s">
        <v>773</v>
      </c>
      <c r="E86" s="4" t="s">
        <v>16</v>
      </c>
      <c r="F86" s="4" t="s">
        <v>30</v>
      </c>
      <c r="G86" s="4" t="s">
        <v>30</v>
      </c>
      <c r="H86" s="4" t="s">
        <v>31</v>
      </c>
      <c r="I86" s="4">
        <v>205</v>
      </c>
      <c r="J86" s="5">
        <f t="shared" ca="1" si="1"/>
        <v>24.643835616438356</v>
      </c>
      <c r="K86" s="6">
        <v>36182</v>
      </c>
      <c r="L86" s="4" t="s">
        <v>162</v>
      </c>
      <c r="M86" s="4" t="s">
        <v>20</v>
      </c>
      <c r="N86" s="4" t="s">
        <v>21</v>
      </c>
      <c r="O86" s="4"/>
      <c r="P86" s="2"/>
    </row>
    <row r="87" spans="1:16" x14ac:dyDescent="0.25">
      <c r="A87" s="25" t="s">
        <v>536</v>
      </c>
      <c r="B87" s="3" t="s">
        <v>163</v>
      </c>
      <c r="C87" s="4">
        <v>2023</v>
      </c>
      <c r="D87" s="4" t="s">
        <v>65</v>
      </c>
      <c r="E87" s="4" t="s">
        <v>72</v>
      </c>
      <c r="F87" s="4" t="s">
        <v>17</v>
      </c>
      <c r="G87" s="4" t="s">
        <v>17</v>
      </c>
      <c r="H87" s="4" t="s">
        <v>45</v>
      </c>
      <c r="I87" s="4">
        <v>190</v>
      </c>
      <c r="J87" s="5">
        <f t="shared" ca="1" si="1"/>
        <v>22.967123287671232</v>
      </c>
      <c r="K87" s="6">
        <v>36794</v>
      </c>
      <c r="L87" s="4" t="s">
        <v>88</v>
      </c>
      <c r="M87" s="4" t="s">
        <v>20</v>
      </c>
      <c r="N87" s="4" t="s">
        <v>59</v>
      </c>
      <c r="O87" s="4"/>
      <c r="P87" s="2"/>
    </row>
    <row r="88" spans="1:16" x14ac:dyDescent="0.25">
      <c r="A88" s="27" t="s">
        <v>537</v>
      </c>
      <c r="B88" s="3" t="s">
        <v>164</v>
      </c>
      <c r="C88" s="4">
        <v>2023</v>
      </c>
      <c r="D88" s="4" t="s">
        <v>65</v>
      </c>
      <c r="E88" s="4" t="s">
        <v>16</v>
      </c>
      <c r="F88" s="4" t="s">
        <v>17</v>
      </c>
      <c r="G88" s="4" t="s">
        <v>17</v>
      </c>
      <c r="H88" s="4" t="s">
        <v>62</v>
      </c>
      <c r="I88" s="4">
        <v>170</v>
      </c>
      <c r="J88" s="5">
        <f t="shared" ca="1" si="1"/>
        <v>23.783561643835615</v>
      </c>
      <c r="K88" s="6">
        <v>36496</v>
      </c>
      <c r="L88" s="4" t="s">
        <v>138</v>
      </c>
      <c r="M88" s="4" t="s">
        <v>20</v>
      </c>
      <c r="N88" s="4" t="s">
        <v>59</v>
      </c>
      <c r="O88" s="4"/>
      <c r="P88" s="2"/>
    </row>
    <row r="89" spans="1:16" x14ac:dyDescent="0.25">
      <c r="A89" s="25" t="s">
        <v>538</v>
      </c>
      <c r="B89" s="20" t="s">
        <v>165</v>
      </c>
      <c r="C89" s="4">
        <v>2023</v>
      </c>
      <c r="D89" s="4" t="s">
        <v>35</v>
      </c>
      <c r="E89" s="4" t="s">
        <v>24</v>
      </c>
      <c r="F89" s="4" t="s">
        <v>25</v>
      </c>
      <c r="G89" s="4" t="s">
        <v>17</v>
      </c>
      <c r="H89" s="4" t="s">
        <v>181</v>
      </c>
      <c r="I89" s="4">
        <v>150</v>
      </c>
      <c r="J89" s="5">
        <f t="shared" ca="1" si="1"/>
        <v>19.317808219178083</v>
      </c>
      <c r="K89" s="6">
        <v>38126</v>
      </c>
      <c r="L89" s="4" t="s">
        <v>166</v>
      </c>
      <c r="M89" s="4" t="s">
        <v>20</v>
      </c>
      <c r="N89" s="4" t="s">
        <v>21</v>
      </c>
      <c r="O89" s="4"/>
      <c r="P89" s="2"/>
    </row>
    <row r="90" spans="1:16" x14ac:dyDescent="0.25">
      <c r="A90" s="25" t="s">
        <v>539</v>
      </c>
      <c r="B90" s="3" t="s">
        <v>167</v>
      </c>
      <c r="C90" s="4">
        <v>2023</v>
      </c>
      <c r="D90" s="4" t="s">
        <v>71</v>
      </c>
      <c r="E90" s="4" t="s">
        <v>29</v>
      </c>
      <c r="F90" s="4" t="s">
        <v>30</v>
      </c>
      <c r="G90" s="4" t="s">
        <v>30</v>
      </c>
      <c r="H90" s="4" t="s">
        <v>82</v>
      </c>
      <c r="I90" s="4">
        <v>185</v>
      </c>
      <c r="J90" s="5">
        <f t="shared" ca="1" si="1"/>
        <v>20.863013698630137</v>
      </c>
      <c r="K90" s="6">
        <v>37562</v>
      </c>
      <c r="L90" s="4" t="s">
        <v>58</v>
      </c>
      <c r="M90" s="4" t="s">
        <v>20</v>
      </c>
      <c r="N90" s="4" t="s">
        <v>21</v>
      </c>
      <c r="O90" s="4"/>
      <c r="P90" s="2"/>
    </row>
    <row r="91" spans="1:16" x14ac:dyDescent="0.25">
      <c r="A91" s="27" t="s">
        <v>540</v>
      </c>
      <c r="B91" s="3" t="s">
        <v>168</v>
      </c>
      <c r="C91" s="4">
        <v>2023</v>
      </c>
      <c r="D91" s="4" t="s">
        <v>127</v>
      </c>
      <c r="E91" s="4" t="s">
        <v>16</v>
      </c>
      <c r="F91" s="4" t="s">
        <v>17</v>
      </c>
      <c r="G91" s="4" t="s">
        <v>17</v>
      </c>
      <c r="H91" s="28" t="s">
        <v>31</v>
      </c>
      <c r="I91" s="4">
        <v>180</v>
      </c>
      <c r="J91" s="5">
        <f t="shared" ca="1" si="1"/>
        <v>23.246575342465754</v>
      </c>
      <c r="K91" s="6">
        <v>36692</v>
      </c>
      <c r="L91" s="4" t="s">
        <v>58</v>
      </c>
      <c r="M91" s="4" t="s">
        <v>20</v>
      </c>
      <c r="N91" s="4" t="s">
        <v>21</v>
      </c>
      <c r="O91" s="4"/>
      <c r="P91" s="2"/>
    </row>
    <row r="92" spans="1:16" x14ac:dyDescent="0.25">
      <c r="A92" s="25" t="s">
        <v>541</v>
      </c>
      <c r="B92" s="3" t="s">
        <v>169</v>
      </c>
      <c r="C92" s="4">
        <v>2023</v>
      </c>
      <c r="D92" s="4" t="s">
        <v>170</v>
      </c>
      <c r="E92" s="4" t="s">
        <v>24</v>
      </c>
      <c r="F92" s="4" t="s">
        <v>17</v>
      </c>
      <c r="G92" s="4" t="s">
        <v>17</v>
      </c>
      <c r="H92" s="4" t="s">
        <v>31</v>
      </c>
      <c r="I92" s="4">
        <v>180</v>
      </c>
      <c r="J92" s="5">
        <f t="shared" ca="1" si="1"/>
        <v>19.594520547945205</v>
      </c>
      <c r="K92" s="6">
        <v>38025</v>
      </c>
      <c r="L92" s="4" t="s">
        <v>69</v>
      </c>
      <c r="M92" s="4" t="s">
        <v>20</v>
      </c>
      <c r="N92" s="4" t="s">
        <v>21</v>
      </c>
      <c r="O92" s="4"/>
      <c r="P92" s="2"/>
    </row>
    <row r="93" spans="1:16" x14ac:dyDescent="0.25">
      <c r="A93" s="25" t="s">
        <v>542</v>
      </c>
      <c r="B93" s="3" t="s">
        <v>410</v>
      </c>
      <c r="C93" s="4">
        <v>2023</v>
      </c>
      <c r="D93" s="4" t="s">
        <v>222</v>
      </c>
      <c r="E93" s="4" t="s">
        <v>16</v>
      </c>
      <c r="F93" s="4" t="s">
        <v>17</v>
      </c>
      <c r="G93" s="4" t="s">
        <v>17</v>
      </c>
      <c r="H93" s="4" t="s">
        <v>45</v>
      </c>
      <c r="I93" s="4">
        <v>187</v>
      </c>
      <c r="J93" s="5">
        <f t="shared" ca="1" si="1"/>
        <v>23.873972602739727</v>
      </c>
      <c r="K93" s="6">
        <v>36463</v>
      </c>
      <c r="L93" s="4" t="s">
        <v>58</v>
      </c>
      <c r="M93" s="4" t="s">
        <v>20</v>
      </c>
      <c r="N93" s="4" t="s">
        <v>21</v>
      </c>
      <c r="O93" s="4"/>
      <c r="P93" s="2"/>
    </row>
    <row r="94" spans="1:16" x14ac:dyDescent="0.25">
      <c r="A94" s="27" t="s">
        <v>543</v>
      </c>
      <c r="B94" s="3" t="s">
        <v>171</v>
      </c>
      <c r="C94" s="4">
        <v>2023</v>
      </c>
      <c r="D94" s="4" t="s">
        <v>93</v>
      </c>
      <c r="E94" s="4" t="s">
        <v>16</v>
      </c>
      <c r="F94" s="4" t="s">
        <v>17</v>
      </c>
      <c r="G94" s="4" t="s">
        <v>17</v>
      </c>
      <c r="H94" s="4" t="s">
        <v>18</v>
      </c>
      <c r="I94" s="4">
        <v>180</v>
      </c>
      <c r="J94" s="5">
        <f t="shared" ca="1" si="1"/>
        <v>24.210958904109589</v>
      </c>
      <c r="K94" s="6">
        <v>36340</v>
      </c>
      <c r="L94" s="4" t="s">
        <v>172</v>
      </c>
      <c r="M94" s="4" t="s">
        <v>20</v>
      </c>
      <c r="N94" s="4" t="s">
        <v>21</v>
      </c>
      <c r="O94" s="4"/>
      <c r="P94" s="2"/>
    </row>
    <row r="95" spans="1:16" x14ac:dyDescent="0.25">
      <c r="A95" s="25" t="s">
        <v>544</v>
      </c>
      <c r="B95" s="3" t="s">
        <v>404</v>
      </c>
      <c r="C95" s="4">
        <v>2023</v>
      </c>
      <c r="D95" s="4" t="s">
        <v>93</v>
      </c>
      <c r="E95" s="4" t="s">
        <v>29</v>
      </c>
      <c r="F95" s="4" t="s">
        <v>17</v>
      </c>
      <c r="G95" s="4" t="s">
        <v>17</v>
      </c>
      <c r="H95" s="4" t="s">
        <v>181</v>
      </c>
      <c r="I95" s="4">
        <v>210</v>
      </c>
      <c r="J95" s="5">
        <f t="shared" ca="1" si="1"/>
        <v>22.594520547945205</v>
      </c>
      <c r="K95" s="6">
        <v>36930</v>
      </c>
      <c r="L95" s="4" t="s">
        <v>58</v>
      </c>
      <c r="M95" s="4" t="s">
        <v>395</v>
      </c>
      <c r="N95" s="4" t="s">
        <v>21</v>
      </c>
      <c r="O95" s="4"/>
      <c r="P95" s="2"/>
    </row>
    <row r="96" spans="1:16" x14ac:dyDescent="0.25">
      <c r="A96" s="25" t="s">
        <v>545</v>
      </c>
      <c r="B96" s="3" t="s">
        <v>173</v>
      </c>
      <c r="C96" s="4">
        <v>2023</v>
      </c>
      <c r="D96" s="4" t="s">
        <v>71</v>
      </c>
      <c r="E96" s="4" t="s">
        <v>72</v>
      </c>
      <c r="F96" s="4" t="s">
        <v>30</v>
      </c>
      <c r="G96" s="4" t="s">
        <v>17</v>
      </c>
      <c r="H96" s="4" t="s">
        <v>31</v>
      </c>
      <c r="I96" s="4">
        <v>225</v>
      </c>
      <c r="J96" s="5">
        <f t="shared" ca="1" si="1"/>
        <v>21.838356164383562</v>
      </c>
      <c r="K96" s="6">
        <v>37206</v>
      </c>
      <c r="L96" s="4" t="s">
        <v>121</v>
      </c>
      <c r="M96" s="4" t="s">
        <v>20</v>
      </c>
      <c r="N96" s="4" t="s">
        <v>21</v>
      </c>
      <c r="O96" s="4"/>
      <c r="P96" s="2"/>
    </row>
    <row r="97" spans="1:16" x14ac:dyDescent="0.25">
      <c r="A97" s="27" t="s">
        <v>546</v>
      </c>
      <c r="B97" s="20" t="s">
        <v>433</v>
      </c>
      <c r="C97" s="4">
        <v>2023</v>
      </c>
      <c r="D97" s="8" t="s">
        <v>57</v>
      </c>
      <c r="E97" s="4" t="s">
        <v>24</v>
      </c>
      <c r="F97" s="4" t="s">
        <v>17</v>
      </c>
      <c r="G97" s="4" t="s">
        <v>17</v>
      </c>
      <c r="H97" s="28" t="s">
        <v>31</v>
      </c>
      <c r="I97" s="4">
        <v>175</v>
      </c>
      <c r="J97" s="5">
        <f t="shared" ca="1" si="1"/>
        <v>19.75068493150685</v>
      </c>
      <c r="K97" s="6">
        <v>37968</v>
      </c>
      <c r="L97" s="4" t="s">
        <v>58</v>
      </c>
      <c r="M97" s="4" t="s">
        <v>20</v>
      </c>
      <c r="N97" s="4" t="s">
        <v>21</v>
      </c>
      <c r="O97" s="4"/>
      <c r="P97" s="2"/>
    </row>
    <row r="98" spans="1:16" x14ac:dyDescent="0.25">
      <c r="A98" s="25" t="s">
        <v>547</v>
      </c>
      <c r="B98" s="3" t="s">
        <v>403</v>
      </c>
      <c r="C98" s="4">
        <v>2023</v>
      </c>
      <c r="D98" s="4" t="s">
        <v>93</v>
      </c>
      <c r="E98" s="4" t="s">
        <v>72</v>
      </c>
      <c r="F98" s="4" t="s">
        <v>17</v>
      </c>
      <c r="G98" s="4" t="s">
        <v>17</v>
      </c>
      <c r="H98" s="28" t="s">
        <v>36</v>
      </c>
      <c r="I98" s="4">
        <v>190</v>
      </c>
      <c r="J98" s="5">
        <f t="shared" ca="1" si="1"/>
        <v>21.336986301369862</v>
      </c>
      <c r="K98" s="6">
        <v>37389</v>
      </c>
      <c r="L98" s="4" t="s">
        <v>58</v>
      </c>
      <c r="M98" s="4" t="s">
        <v>20</v>
      </c>
      <c r="N98" s="4" t="s">
        <v>21</v>
      </c>
      <c r="O98" s="4"/>
      <c r="P98" s="2"/>
    </row>
    <row r="99" spans="1:16" x14ac:dyDescent="0.25">
      <c r="A99" s="25" t="s">
        <v>548</v>
      </c>
      <c r="B99" s="20" t="s">
        <v>440</v>
      </c>
      <c r="C99" s="4">
        <v>2023</v>
      </c>
      <c r="D99" s="4" t="s">
        <v>35</v>
      </c>
      <c r="E99" s="4" t="s">
        <v>72</v>
      </c>
      <c r="F99" s="4" t="s">
        <v>17</v>
      </c>
      <c r="G99" s="4" t="s">
        <v>17</v>
      </c>
      <c r="H99" s="4" t="s">
        <v>26</v>
      </c>
      <c r="I99" s="4">
        <v>165</v>
      </c>
      <c r="J99" s="5">
        <f t="shared" ca="1" si="1"/>
        <v>21.008219178082193</v>
      </c>
      <c r="K99" s="6">
        <v>37509</v>
      </c>
      <c r="L99" s="4" t="s">
        <v>441</v>
      </c>
      <c r="M99" s="4" t="s">
        <v>20</v>
      </c>
      <c r="N99" s="4" t="s">
        <v>21</v>
      </c>
      <c r="O99" s="4"/>
      <c r="P99" s="2"/>
    </row>
    <row r="100" spans="1:16" x14ac:dyDescent="0.25">
      <c r="A100" s="27" t="s">
        <v>549</v>
      </c>
      <c r="B100" s="3" t="s">
        <v>174</v>
      </c>
      <c r="C100" s="4">
        <v>2023</v>
      </c>
      <c r="D100" s="4" t="s">
        <v>170</v>
      </c>
      <c r="E100" s="4" t="s">
        <v>16</v>
      </c>
      <c r="F100" s="4" t="s">
        <v>17</v>
      </c>
      <c r="G100" s="4" t="s">
        <v>17</v>
      </c>
      <c r="H100" s="4" t="s">
        <v>18</v>
      </c>
      <c r="I100" s="4">
        <v>180</v>
      </c>
      <c r="J100" s="5">
        <f t="shared" ca="1" si="1"/>
        <v>22.6</v>
      </c>
      <c r="K100" s="6">
        <v>36928</v>
      </c>
      <c r="L100" s="4" t="s">
        <v>53</v>
      </c>
      <c r="M100" s="4" t="s">
        <v>20</v>
      </c>
      <c r="N100" s="4" t="s">
        <v>21</v>
      </c>
      <c r="O100" s="4"/>
      <c r="P100" s="2"/>
    </row>
    <row r="101" spans="1:16" x14ac:dyDescent="0.25">
      <c r="A101" s="25" t="s">
        <v>550</v>
      </c>
      <c r="B101" s="20" t="s">
        <v>407</v>
      </c>
      <c r="C101" s="4">
        <v>2023</v>
      </c>
      <c r="D101" s="4" t="s">
        <v>102</v>
      </c>
      <c r="E101" s="4" t="s">
        <v>24</v>
      </c>
      <c r="F101" s="4" t="s">
        <v>17</v>
      </c>
      <c r="G101" s="4" t="s">
        <v>17</v>
      </c>
      <c r="H101" s="4" t="s">
        <v>18</v>
      </c>
      <c r="I101" s="4">
        <v>165</v>
      </c>
      <c r="J101" s="5">
        <f t="shared" ca="1" si="1"/>
        <v>20.915068493150685</v>
      </c>
      <c r="K101" s="6">
        <v>37543</v>
      </c>
      <c r="L101" s="4" t="s">
        <v>69</v>
      </c>
      <c r="M101" s="4" t="s">
        <v>20</v>
      </c>
      <c r="N101" s="4" t="s">
        <v>21</v>
      </c>
      <c r="O101" s="4"/>
      <c r="P101" s="2"/>
    </row>
    <row r="102" spans="1:16" x14ac:dyDescent="0.25">
      <c r="A102" s="25" t="s">
        <v>551</v>
      </c>
      <c r="B102" s="3" t="s">
        <v>175</v>
      </c>
      <c r="C102" s="4">
        <v>2023</v>
      </c>
      <c r="D102" s="4" t="s">
        <v>23</v>
      </c>
      <c r="E102" s="4" t="s">
        <v>24</v>
      </c>
      <c r="F102" s="4" t="s">
        <v>30</v>
      </c>
      <c r="G102" s="4" t="s">
        <v>17</v>
      </c>
      <c r="H102" s="4" t="s">
        <v>36</v>
      </c>
      <c r="I102" s="4">
        <v>160</v>
      </c>
      <c r="J102" s="5">
        <f t="shared" ca="1" si="1"/>
        <v>19.975342465753425</v>
      </c>
      <c r="K102" s="6">
        <v>37886</v>
      </c>
      <c r="L102" s="4" t="s">
        <v>53</v>
      </c>
      <c r="M102" s="4" t="s">
        <v>20</v>
      </c>
      <c r="N102" s="4" t="s">
        <v>21</v>
      </c>
      <c r="O102" s="4"/>
      <c r="P102" s="2"/>
    </row>
    <row r="103" spans="1:16" x14ac:dyDescent="0.25">
      <c r="A103" s="27" t="s">
        <v>552</v>
      </c>
      <c r="B103" s="20" t="s">
        <v>176</v>
      </c>
      <c r="C103" s="4">
        <v>2023</v>
      </c>
      <c r="D103" s="4" t="s">
        <v>104</v>
      </c>
      <c r="E103" s="4" t="s">
        <v>16</v>
      </c>
      <c r="F103" s="4" t="s">
        <v>17</v>
      </c>
      <c r="G103" s="4" t="s">
        <v>17</v>
      </c>
      <c r="H103" s="4" t="s">
        <v>45</v>
      </c>
      <c r="I103" s="4">
        <v>170</v>
      </c>
      <c r="J103" s="5">
        <f t="shared" ca="1" si="1"/>
        <v>22.635616438356163</v>
      </c>
      <c r="K103" s="6">
        <v>36915</v>
      </c>
      <c r="L103" s="4" t="s">
        <v>69</v>
      </c>
      <c r="M103" s="4" t="s">
        <v>20</v>
      </c>
      <c r="N103" s="4" t="s">
        <v>21</v>
      </c>
      <c r="O103" s="4"/>
      <c r="P103" s="2"/>
    </row>
    <row r="104" spans="1:16" x14ac:dyDescent="0.25">
      <c r="A104" s="25" t="s">
        <v>553</v>
      </c>
      <c r="B104" s="20" t="s">
        <v>177</v>
      </c>
      <c r="C104" s="4">
        <v>2023</v>
      </c>
      <c r="D104" s="4" t="s">
        <v>104</v>
      </c>
      <c r="E104" s="4" t="s">
        <v>16</v>
      </c>
      <c r="F104" s="4" t="s">
        <v>17</v>
      </c>
      <c r="G104" s="4" t="s">
        <v>17</v>
      </c>
      <c r="H104" s="4" t="s">
        <v>62</v>
      </c>
      <c r="I104" s="4">
        <v>190</v>
      </c>
      <c r="J104" s="5">
        <f t="shared" ca="1" si="1"/>
        <v>20.660273972602738</v>
      </c>
      <c r="K104" s="6">
        <v>37636</v>
      </c>
      <c r="L104" s="4" t="s">
        <v>50</v>
      </c>
      <c r="M104" s="4" t="s">
        <v>20</v>
      </c>
      <c r="N104" s="4" t="s">
        <v>21</v>
      </c>
      <c r="O104" s="4"/>
      <c r="P104" s="2"/>
    </row>
    <row r="105" spans="1:16" x14ac:dyDescent="0.25">
      <c r="A105" s="25" t="s">
        <v>554</v>
      </c>
      <c r="B105" s="3" t="s">
        <v>178</v>
      </c>
      <c r="C105" s="4">
        <v>2023</v>
      </c>
      <c r="D105" s="4" t="s">
        <v>93</v>
      </c>
      <c r="E105" s="4" t="s">
        <v>24</v>
      </c>
      <c r="F105" s="4" t="s">
        <v>17</v>
      </c>
      <c r="G105" s="4" t="s">
        <v>17</v>
      </c>
      <c r="H105" s="4" t="s">
        <v>36</v>
      </c>
      <c r="I105" s="4">
        <v>180</v>
      </c>
      <c r="J105" s="5">
        <f t="shared" ca="1" si="1"/>
        <v>19.375342465753423</v>
      </c>
      <c r="K105" s="6">
        <v>38105</v>
      </c>
      <c r="L105" s="4" t="s">
        <v>41</v>
      </c>
      <c r="M105" s="4" t="s">
        <v>20</v>
      </c>
      <c r="N105" s="4" t="s">
        <v>21</v>
      </c>
      <c r="O105" s="4"/>
      <c r="P105" s="2"/>
    </row>
    <row r="106" spans="1:16" x14ac:dyDescent="0.25">
      <c r="A106" s="27" t="s">
        <v>555</v>
      </c>
      <c r="B106" s="20" t="s">
        <v>422</v>
      </c>
      <c r="C106" s="4">
        <v>2023</v>
      </c>
      <c r="D106" s="4" t="s">
        <v>57</v>
      </c>
      <c r="E106" s="4" t="s">
        <v>16</v>
      </c>
      <c r="F106" s="4" t="s">
        <v>17</v>
      </c>
      <c r="G106" s="4" t="s">
        <v>17</v>
      </c>
      <c r="H106" s="4" t="s">
        <v>62</v>
      </c>
      <c r="I106" s="4">
        <v>178</v>
      </c>
      <c r="J106" s="5">
        <f t="shared" ca="1" si="1"/>
        <v>21.695890410958903</v>
      </c>
      <c r="K106" s="6">
        <v>37258</v>
      </c>
      <c r="L106" s="4" t="s">
        <v>157</v>
      </c>
      <c r="M106" s="4" t="s">
        <v>20</v>
      </c>
      <c r="N106" s="4" t="s">
        <v>21</v>
      </c>
      <c r="O106" s="4"/>
      <c r="P106" s="2"/>
    </row>
    <row r="107" spans="1:16" x14ac:dyDescent="0.25">
      <c r="A107" s="25" t="s">
        <v>556</v>
      </c>
      <c r="B107" s="20" t="s">
        <v>386</v>
      </c>
      <c r="C107" s="4">
        <v>2023</v>
      </c>
      <c r="D107" s="8" t="s">
        <v>123</v>
      </c>
      <c r="E107" s="4" t="s">
        <v>72</v>
      </c>
      <c r="F107" s="4" t="s">
        <v>25</v>
      </c>
      <c r="G107" s="4" t="s">
        <v>17</v>
      </c>
      <c r="H107" s="4" t="s">
        <v>62</v>
      </c>
      <c r="I107" s="4">
        <v>195</v>
      </c>
      <c r="J107" s="5">
        <f t="shared" ca="1" si="1"/>
        <v>20.19178082191781</v>
      </c>
      <c r="K107" s="6">
        <v>37807</v>
      </c>
      <c r="L107" s="4" t="s">
        <v>85</v>
      </c>
      <c r="M107" s="4" t="s">
        <v>20</v>
      </c>
      <c r="N107" s="4" t="s">
        <v>21</v>
      </c>
      <c r="O107" s="4"/>
      <c r="P107" s="2"/>
    </row>
    <row r="108" spans="1:16" x14ac:dyDescent="0.25">
      <c r="A108" s="25" t="s">
        <v>557</v>
      </c>
      <c r="B108" s="3" t="s">
        <v>179</v>
      </c>
      <c r="C108" s="4">
        <v>2023</v>
      </c>
      <c r="D108" s="4" t="s">
        <v>156</v>
      </c>
      <c r="E108" s="4" t="s">
        <v>16</v>
      </c>
      <c r="F108" s="4" t="s">
        <v>17</v>
      </c>
      <c r="G108" s="4" t="s">
        <v>17</v>
      </c>
      <c r="H108" s="4" t="s">
        <v>31</v>
      </c>
      <c r="I108" s="4">
        <v>200</v>
      </c>
      <c r="J108" s="5">
        <f t="shared" ca="1" si="1"/>
        <v>21.241095890410961</v>
      </c>
      <c r="K108" s="6">
        <v>37424</v>
      </c>
      <c r="L108" s="4" t="s">
        <v>109</v>
      </c>
      <c r="M108" s="4" t="s">
        <v>20</v>
      </c>
      <c r="N108" s="4" t="s">
        <v>21</v>
      </c>
      <c r="O108" s="4"/>
      <c r="P108" s="2"/>
    </row>
    <row r="109" spans="1:16" x14ac:dyDescent="0.25">
      <c r="A109" s="27" t="s">
        <v>558</v>
      </c>
      <c r="B109" s="3" t="s">
        <v>180</v>
      </c>
      <c r="C109" s="4">
        <v>2023</v>
      </c>
      <c r="D109" s="4" t="s">
        <v>65</v>
      </c>
      <c r="E109" s="4" t="s">
        <v>24</v>
      </c>
      <c r="F109" s="4" t="s">
        <v>25</v>
      </c>
      <c r="G109" s="4" t="s">
        <v>17</v>
      </c>
      <c r="H109" s="4" t="s">
        <v>181</v>
      </c>
      <c r="I109" s="4">
        <v>186</v>
      </c>
      <c r="J109" s="5">
        <f t="shared" ca="1" si="1"/>
        <v>20.873972602739727</v>
      </c>
      <c r="K109" s="6">
        <v>37558</v>
      </c>
      <c r="L109" s="4" t="s">
        <v>182</v>
      </c>
      <c r="M109" s="4" t="s">
        <v>20</v>
      </c>
      <c r="N109" s="4" t="s">
        <v>21</v>
      </c>
      <c r="O109" s="4"/>
      <c r="P109" s="2"/>
    </row>
    <row r="110" spans="1:16" x14ac:dyDescent="0.25">
      <c r="A110" s="25" t="s">
        <v>559</v>
      </c>
      <c r="B110" s="3" t="s">
        <v>183</v>
      </c>
      <c r="C110" s="4">
        <v>2023</v>
      </c>
      <c r="D110" s="4" t="s">
        <v>79</v>
      </c>
      <c r="E110" s="4" t="s">
        <v>24</v>
      </c>
      <c r="F110" s="4" t="s">
        <v>25</v>
      </c>
      <c r="G110" s="4" t="s">
        <v>17</v>
      </c>
      <c r="H110" s="28" t="s">
        <v>45</v>
      </c>
      <c r="I110" s="4">
        <v>170</v>
      </c>
      <c r="J110" s="5">
        <f t="shared" ca="1" si="1"/>
        <v>18.353424657534248</v>
      </c>
      <c r="K110" s="6">
        <v>38478</v>
      </c>
      <c r="L110" s="4" t="s">
        <v>69</v>
      </c>
      <c r="M110" s="4" t="s">
        <v>20</v>
      </c>
      <c r="N110" s="4" t="s">
        <v>21</v>
      </c>
      <c r="O110" s="4"/>
      <c r="P110" s="2"/>
    </row>
    <row r="111" spans="1:16" x14ac:dyDescent="0.25">
      <c r="A111" s="25" t="s">
        <v>560</v>
      </c>
      <c r="B111" s="3" t="s">
        <v>184</v>
      </c>
      <c r="C111" s="4">
        <v>2023</v>
      </c>
      <c r="D111" s="4" t="s">
        <v>156</v>
      </c>
      <c r="E111" s="4" t="s">
        <v>16</v>
      </c>
      <c r="F111" s="4" t="s">
        <v>30</v>
      </c>
      <c r="G111" s="4" t="s">
        <v>30</v>
      </c>
      <c r="H111" s="4" t="s">
        <v>31</v>
      </c>
      <c r="I111" s="4">
        <v>202</v>
      </c>
      <c r="J111" s="5">
        <f t="shared" ca="1" si="1"/>
        <v>22.641095890410959</v>
      </c>
      <c r="K111" s="6">
        <v>36913</v>
      </c>
      <c r="L111" s="4" t="s">
        <v>58</v>
      </c>
      <c r="M111" s="4" t="s">
        <v>20</v>
      </c>
      <c r="N111" s="4" t="s">
        <v>21</v>
      </c>
      <c r="O111" s="4"/>
      <c r="P111" s="2"/>
    </row>
    <row r="112" spans="1:16" x14ac:dyDescent="0.25">
      <c r="A112" s="27" t="s">
        <v>561</v>
      </c>
      <c r="B112" s="3" t="s">
        <v>185</v>
      </c>
      <c r="C112" s="4">
        <v>2023</v>
      </c>
      <c r="D112" s="4" t="s">
        <v>93</v>
      </c>
      <c r="E112" s="4" t="s">
        <v>29</v>
      </c>
      <c r="F112" s="4" t="s">
        <v>30</v>
      </c>
      <c r="G112" s="4" t="s">
        <v>17</v>
      </c>
      <c r="H112" s="4" t="s">
        <v>62</v>
      </c>
      <c r="I112" s="4">
        <v>220</v>
      </c>
      <c r="J112" s="5">
        <f t="shared" ca="1" si="1"/>
        <v>20.87123287671233</v>
      </c>
      <c r="K112" s="6">
        <v>37559</v>
      </c>
      <c r="L112" s="4" t="s">
        <v>69</v>
      </c>
      <c r="M112" s="4" t="s">
        <v>20</v>
      </c>
      <c r="N112" s="4" t="s">
        <v>21</v>
      </c>
      <c r="O112" s="4"/>
      <c r="P112" s="2"/>
    </row>
    <row r="113" spans="1:16" x14ac:dyDescent="0.25">
      <c r="A113" s="25" t="s">
        <v>562</v>
      </c>
      <c r="B113" s="3" t="s">
        <v>186</v>
      </c>
      <c r="C113" s="4">
        <v>2023</v>
      </c>
      <c r="D113" s="4" t="s">
        <v>52</v>
      </c>
      <c r="E113" s="4" t="s">
        <v>29</v>
      </c>
      <c r="F113" s="4" t="s">
        <v>17</v>
      </c>
      <c r="G113" s="4" t="s">
        <v>17</v>
      </c>
      <c r="H113" s="4" t="s">
        <v>18</v>
      </c>
      <c r="I113" s="4">
        <v>175</v>
      </c>
      <c r="J113" s="5">
        <f t="shared" ca="1" si="1"/>
        <v>22.997260273972604</v>
      </c>
      <c r="K113" s="6">
        <v>36783</v>
      </c>
      <c r="L113" s="4" t="s">
        <v>50</v>
      </c>
      <c r="M113" s="4" t="s">
        <v>42</v>
      </c>
      <c r="N113" s="4" t="s">
        <v>21</v>
      </c>
      <c r="O113" s="4"/>
      <c r="P113" s="2"/>
    </row>
    <row r="114" spans="1:16" x14ac:dyDescent="0.25">
      <c r="A114" s="25" t="s">
        <v>563</v>
      </c>
      <c r="B114" s="20" t="s">
        <v>187</v>
      </c>
      <c r="C114" s="4">
        <v>2023</v>
      </c>
      <c r="D114" s="4" t="s">
        <v>151</v>
      </c>
      <c r="E114" s="4" t="s">
        <v>16</v>
      </c>
      <c r="F114" s="4" t="s">
        <v>30</v>
      </c>
      <c r="G114" s="4" t="s">
        <v>30</v>
      </c>
      <c r="H114" s="28" t="s">
        <v>45</v>
      </c>
      <c r="I114" s="4">
        <v>190</v>
      </c>
      <c r="J114" s="5">
        <f t="shared" ca="1" si="1"/>
        <v>20.805479452054794</v>
      </c>
      <c r="K114" s="6">
        <v>37583</v>
      </c>
      <c r="L114" s="4" t="s">
        <v>58</v>
      </c>
      <c r="M114" s="4" t="s">
        <v>20</v>
      </c>
      <c r="N114" s="4" t="s">
        <v>21</v>
      </c>
      <c r="O114" s="4"/>
      <c r="P114" s="2"/>
    </row>
    <row r="115" spans="1:16" x14ac:dyDescent="0.25">
      <c r="A115" s="27" t="s">
        <v>564</v>
      </c>
      <c r="B115" s="20" t="s">
        <v>188</v>
      </c>
      <c r="C115" s="4">
        <v>2023</v>
      </c>
      <c r="D115" s="4" t="s">
        <v>57</v>
      </c>
      <c r="E115" s="4" t="s">
        <v>29</v>
      </c>
      <c r="F115" s="4" t="s">
        <v>30</v>
      </c>
      <c r="G115" s="4" t="s">
        <v>30</v>
      </c>
      <c r="H115" s="4" t="s">
        <v>62</v>
      </c>
      <c r="I115" s="4">
        <v>185</v>
      </c>
      <c r="J115" s="5">
        <f t="shared" ca="1" si="1"/>
        <v>20.786301369863015</v>
      </c>
      <c r="K115" s="6">
        <v>37590</v>
      </c>
      <c r="L115" s="4" t="s">
        <v>58</v>
      </c>
      <c r="M115" s="4" t="s">
        <v>20</v>
      </c>
      <c r="N115" s="4" t="s">
        <v>21</v>
      </c>
      <c r="O115" s="4"/>
      <c r="P115" s="2"/>
    </row>
    <row r="116" spans="1:16" x14ac:dyDescent="0.25">
      <c r="A116" s="25" t="s">
        <v>565</v>
      </c>
      <c r="B116" s="3" t="s">
        <v>189</v>
      </c>
      <c r="C116" s="4">
        <v>2023</v>
      </c>
      <c r="D116" s="4" t="s">
        <v>190</v>
      </c>
      <c r="E116" s="4" t="s">
        <v>24</v>
      </c>
      <c r="F116" s="4" t="s">
        <v>30</v>
      </c>
      <c r="G116" s="4" t="s">
        <v>17</v>
      </c>
      <c r="H116" s="4" t="s">
        <v>26</v>
      </c>
      <c r="I116" s="4">
        <v>157</v>
      </c>
      <c r="J116" s="5">
        <f t="shared" ca="1" si="1"/>
        <v>20.87123287671233</v>
      </c>
      <c r="K116" s="6">
        <v>37559</v>
      </c>
      <c r="L116" s="4" t="s">
        <v>124</v>
      </c>
      <c r="M116" s="4" t="s">
        <v>20</v>
      </c>
      <c r="N116" s="4" t="s">
        <v>21</v>
      </c>
      <c r="O116" s="4"/>
      <c r="P116" s="2"/>
    </row>
    <row r="117" spans="1:16" x14ac:dyDescent="0.25">
      <c r="A117" s="25" t="s">
        <v>566</v>
      </c>
      <c r="B117" s="20" t="s">
        <v>191</v>
      </c>
      <c r="C117" s="4">
        <v>2023</v>
      </c>
      <c r="D117" s="4" t="s">
        <v>61</v>
      </c>
      <c r="E117" s="4" t="s">
        <v>16</v>
      </c>
      <c r="F117" s="4" t="s">
        <v>17</v>
      </c>
      <c r="G117" s="4" t="s">
        <v>17</v>
      </c>
      <c r="H117" s="4" t="s">
        <v>18</v>
      </c>
      <c r="I117" s="4">
        <v>165</v>
      </c>
      <c r="J117" s="5">
        <f t="shared" ca="1" si="1"/>
        <v>21.202739726027396</v>
      </c>
      <c r="K117" s="6">
        <v>37438</v>
      </c>
      <c r="L117" s="4" t="s">
        <v>192</v>
      </c>
      <c r="M117" s="4" t="s">
        <v>20</v>
      </c>
      <c r="N117" s="4" t="s">
        <v>21</v>
      </c>
      <c r="O117" s="4"/>
      <c r="P117" s="2"/>
    </row>
    <row r="118" spans="1:16" x14ac:dyDescent="0.25">
      <c r="A118" s="27" t="s">
        <v>567</v>
      </c>
      <c r="B118" s="20" t="s">
        <v>193</v>
      </c>
      <c r="C118" s="4">
        <v>2023</v>
      </c>
      <c r="D118" s="4" t="s">
        <v>44</v>
      </c>
      <c r="E118" s="4" t="s">
        <v>29</v>
      </c>
      <c r="F118" s="4" t="s">
        <v>25</v>
      </c>
      <c r="G118" s="4" t="s">
        <v>17</v>
      </c>
      <c r="H118" s="4" t="s">
        <v>26</v>
      </c>
      <c r="I118" s="4">
        <v>153</v>
      </c>
      <c r="J118" s="5">
        <f t="shared" ca="1" si="1"/>
        <v>22.684931506849313</v>
      </c>
      <c r="K118" s="6">
        <v>36897</v>
      </c>
      <c r="L118" s="4" t="s">
        <v>194</v>
      </c>
      <c r="M118" s="4" t="s">
        <v>20</v>
      </c>
      <c r="N118" s="4" t="s">
        <v>21</v>
      </c>
      <c r="O118" s="4"/>
      <c r="P118" s="2"/>
    </row>
    <row r="119" spans="1:16" x14ac:dyDescent="0.25">
      <c r="A119" s="25" t="s">
        <v>568</v>
      </c>
      <c r="B119" s="3" t="s">
        <v>195</v>
      </c>
      <c r="C119" s="4">
        <v>2023</v>
      </c>
      <c r="D119" s="4" t="s">
        <v>120</v>
      </c>
      <c r="E119" s="4" t="s">
        <v>16</v>
      </c>
      <c r="F119" s="4" t="s">
        <v>17</v>
      </c>
      <c r="G119" s="4" t="s">
        <v>17</v>
      </c>
      <c r="H119" s="4" t="s">
        <v>62</v>
      </c>
      <c r="I119" s="4">
        <v>185</v>
      </c>
      <c r="J119" s="5">
        <f t="shared" ca="1" si="1"/>
        <v>23.202739726027396</v>
      </c>
      <c r="K119" s="6">
        <v>36708</v>
      </c>
      <c r="L119" s="4" t="s">
        <v>196</v>
      </c>
      <c r="M119" s="4" t="s">
        <v>20</v>
      </c>
      <c r="N119" s="4" t="s">
        <v>59</v>
      </c>
      <c r="O119" s="4"/>
      <c r="P119" s="2"/>
    </row>
    <row r="120" spans="1:16" x14ac:dyDescent="0.25">
      <c r="A120" s="25" t="s">
        <v>569</v>
      </c>
      <c r="B120" s="3" t="s">
        <v>424</v>
      </c>
      <c r="C120" s="4">
        <v>2023</v>
      </c>
      <c r="D120" s="4" t="s">
        <v>54</v>
      </c>
      <c r="E120" s="4" t="s">
        <v>16</v>
      </c>
      <c r="F120" s="4" t="s">
        <v>17</v>
      </c>
      <c r="G120" s="4" t="s">
        <v>17</v>
      </c>
      <c r="H120" s="4" t="s">
        <v>36</v>
      </c>
      <c r="I120" s="4">
        <v>181</v>
      </c>
      <c r="J120" s="5">
        <f t="shared" ca="1" si="1"/>
        <v>21.682191780821917</v>
      </c>
      <c r="K120" s="6">
        <v>37263</v>
      </c>
      <c r="L120" s="4" t="s">
        <v>162</v>
      </c>
      <c r="M120" s="4" t="s">
        <v>20</v>
      </c>
      <c r="N120" s="4" t="s">
        <v>21</v>
      </c>
      <c r="O120" s="4"/>
      <c r="P120" s="2"/>
    </row>
    <row r="121" spans="1:16" x14ac:dyDescent="0.25">
      <c r="A121" s="27" t="s">
        <v>570</v>
      </c>
      <c r="B121" s="3" t="s">
        <v>197</v>
      </c>
      <c r="C121" s="4">
        <v>2023</v>
      </c>
      <c r="D121" s="4" t="s">
        <v>156</v>
      </c>
      <c r="E121" s="4" t="s">
        <v>24</v>
      </c>
      <c r="F121" s="4" t="s">
        <v>17</v>
      </c>
      <c r="G121" s="4" t="s">
        <v>17</v>
      </c>
      <c r="H121" s="4" t="s">
        <v>26</v>
      </c>
      <c r="I121" s="4">
        <v>170</v>
      </c>
      <c r="J121" s="5">
        <f t="shared" ca="1" si="1"/>
        <v>20.909589041095892</v>
      </c>
      <c r="K121" s="6">
        <v>37545</v>
      </c>
      <c r="L121" s="4" t="s">
        <v>124</v>
      </c>
      <c r="M121" s="4" t="s">
        <v>20</v>
      </c>
      <c r="N121" s="4" t="s">
        <v>21</v>
      </c>
      <c r="O121" s="4"/>
      <c r="P121" s="2"/>
    </row>
    <row r="122" spans="1:16" x14ac:dyDescent="0.25">
      <c r="A122" s="25" t="s">
        <v>571</v>
      </c>
      <c r="B122" s="20" t="s">
        <v>198</v>
      </c>
      <c r="C122" s="4">
        <v>2023</v>
      </c>
      <c r="D122" s="4" t="s">
        <v>102</v>
      </c>
      <c r="E122" s="4" t="s">
        <v>16</v>
      </c>
      <c r="F122" s="4" t="s">
        <v>17</v>
      </c>
      <c r="G122" s="4" t="s">
        <v>17</v>
      </c>
      <c r="H122" s="28" t="s">
        <v>82</v>
      </c>
      <c r="I122" s="4">
        <v>180</v>
      </c>
      <c r="J122" s="5">
        <f t="shared" ca="1" si="1"/>
        <v>20.915068493150685</v>
      </c>
      <c r="K122" s="6">
        <v>37543</v>
      </c>
      <c r="L122" s="4" t="s">
        <v>58</v>
      </c>
      <c r="M122" s="4" t="s">
        <v>20</v>
      </c>
      <c r="N122" s="4" t="s">
        <v>21</v>
      </c>
      <c r="O122" s="4"/>
      <c r="P122" s="2"/>
    </row>
    <row r="123" spans="1:16" x14ac:dyDescent="0.25">
      <c r="A123" s="25" t="s">
        <v>572</v>
      </c>
      <c r="B123" s="3" t="s">
        <v>200</v>
      </c>
      <c r="C123" s="4">
        <v>2023</v>
      </c>
      <c r="D123" s="4" t="s">
        <v>120</v>
      </c>
      <c r="E123" s="4" t="s">
        <v>16</v>
      </c>
      <c r="F123" s="4" t="s">
        <v>17</v>
      </c>
      <c r="G123" s="4" t="s">
        <v>17</v>
      </c>
      <c r="H123" s="4" t="s">
        <v>82</v>
      </c>
      <c r="I123" s="4">
        <v>170</v>
      </c>
      <c r="J123" s="5">
        <f t="shared" ca="1" si="1"/>
        <v>21.463013698630139</v>
      </c>
      <c r="K123" s="6">
        <v>37343</v>
      </c>
      <c r="L123" s="4" t="s">
        <v>58</v>
      </c>
      <c r="M123" s="4" t="s">
        <v>20</v>
      </c>
      <c r="N123" s="4" t="s">
        <v>21</v>
      </c>
      <c r="O123" s="4"/>
      <c r="P123" s="2"/>
    </row>
    <row r="124" spans="1:16" x14ac:dyDescent="0.25">
      <c r="A124" s="27" t="s">
        <v>573</v>
      </c>
      <c r="B124" s="20" t="s">
        <v>392</v>
      </c>
      <c r="C124" s="4">
        <v>2023</v>
      </c>
      <c r="D124" s="8" t="s">
        <v>57</v>
      </c>
      <c r="E124" s="4" t="s">
        <v>24</v>
      </c>
      <c r="F124" s="4" t="s">
        <v>17</v>
      </c>
      <c r="G124" s="4" t="s">
        <v>17</v>
      </c>
      <c r="H124" s="4" t="s">
        <v>45</v>
      </c>
      <c r="I124" s="4">
        <v>170</v>
      </c>
      <c r="J124" s="5">
        <f t="shared" ca="1" si="1"/>
        <v>21.80821917808219</v>
      </c>
      <c r="K124" s="6">
        <v>37217</v>
      </c>
      <c r="L124" s="4" t="s">
        <v>88</v>
      </c>
      <c r="M124" s="4" t="s">
        <v>20</v>
      </c>
      <c r="N124" s="4" t="s">
        <v>21</v>
      </c>
      <c r="O124" s="4"/>
      <c r="P124" s="2"/>
    </row>
    <row r="125" spans="1:16" x14ac:dyDescent="0.25">
      <c r="A125" s="25" t="s">
        <v>574</v>
      </c>
      <c r="B125" s="3" t="s">
        <v>394</v>
      </c>
      <c r="C125" s="4">
        <v>2023</v>
      </c>
      <c r="D125" s="8" t="s">
        <v>156</v>
      </c>
      <c r="E125" s="4" t="s">
        <v>29</v>
      </c>
      <c r="F125" s="4" t="s">
        <v>30</v>
      </c>
      <c r="G125" s="4" t="s">
        <v>30</v>
      </c>
      <c r="H125" s="4" t="s">
        <v>18</v>
      </c>
      <c r="I125" s="4">
        <v>170</v>
      </c>
      <c r="J125" s="5">
        <f t="shared" ca="1" si="1"/>
        <v>19.764383561643836</v>
      </c>
      <c r="K125" s="6">
        <v>37963</v>
      </c>
      <c r="L125" s="4" t="s">
        <v>388</v>
      </c>
      <c r="M125" s="4" t="s">
        <v>395</v>
      </c>
      <c r="N125" s="4" t="s">
        <v>21</v>
      </c>
      <c r="O125" s="4"/>
      <c r="P125" s="2"/>
    </row>
    <row r="126" spans="1:16" x14ac:dyDescent="0.25">
      <c r="A126" s="25" t="s">
        <v>575</v>
      </c>
      <c r="B126" s="3" t="s">
        <v>202</v>
      </c>
      <c r="C126" s="4">
        <v>2023</v>
      </c>
      <c r="D126" s="4" t="s">
        <v>71</v>
      </c>
      <c r="E126" s="4" t="s">
        <v>16</v>
      </c>
      <c r="F126" s="4" t="s">
        <v>17</v>
      </c>
      <c r="G126" s="4" t="s">
        <v>17</v>
      </c>
      <c r="H126" s="4" t="s">
        <v>26</v>
      </c>
      <c r="I126" s="4">
        <v>190</v>
      </c>
      <c r="J126" s="5">
        <f t="shared" ca="1" si="1"/>
        <v>22.767123287671232</v>
      </c>
      <c r="K126" s="6">
        <v>36867</v>
      </c>
      <c r="L126" s="4" t="s">
        <v>124</v>
      </c>
      <c r="M126" s="4" t="s">
        <v>20</v>
      </c>
      <c r="N126" s="4" t="s">
        <v>59</v>
      </c>
      <c r="O126" s="4"/>
      <c r="P126" s="2"/>
    </row>
    <row r="127" spans="1:16" x14ac:dyDescent="0.25">
      <c r="A127" s="27" t="s">
        <v>576</v>
      </c>
      <c r="B127" s="3" t="s">
        <v>429</v>
      </c>
      <c r="C127" s="4">
        <v>2023</v>
      </c>
      <c r="D127" s="4" t="s">
        <v>93</v>
      </c>
      <c r="E127" s="4" t="s">
        <v>16</v>
      </c>
      <c r="F127" s="4" t="s">
        <v>17</v>
      </c>
      <c r="G127" s="4" t="s">
        <v>17</v>
      </c>
      <c r="H127" s="4" t="s">
        <v>62</v>
      </c>
      <c r="I127" s="4">
        <v>216</v>
      </c>
      <c r="J127" s="5">
        <f t="shared" ca="1" si="1"/>
        <v>20.243835616438357</v>
      </c>
      <c r="K127" s="6">
        <v>37788</v>
      </c>
      <c r="L127" s="4" t="s">
        <v>111</v>
      </c>
      <c r="M127" s="4" t="s">
        <v>20</v>
      </c>
      <c r="N127" s="4" t="s">
        <v>21</v>
      </c>
      <c r="O127" s="4"/>
      <c r="P127" s="2"/>
    </row>
    <row r="128" spans="1:16" x14ac:dyDescent="0.25">
      <c r="A128" s="25" t="s">
        <v>577</v>
      </c>
      <c r="B128" s="3" t="s">
        <v>203</v>
      </c>
      <c r="C128" s="4">
        <v>2023</v>
      </c>
      <c r="D128" s="4" t="s">
        <v>190</v>
      </c>
      <c r="E128" s="4" t="s">
        <v>16</v>
      </c>
      <c r="F128" s="4" t="s">
        <v>30</v>
      </c>
      <c r="G128" s="4" t="s">
        <v>30</v>
      </c>
      <c r="H128" s="4" t="s">
        <v>31</v>
      </c>
      <c r="I128" s="4">
        <v>176</v>
      </c>
      <c r="J128" s="5">
        <f t="shared" ca="1" si="1"/>
        <v>20.789041095890411</v>
      </c>
      <c r="K128" s="6">
        <v>37589</v>
      </c>
      <c r="L128" s="4" t="s">
        <v>58</v>
      </c>
      <c r="M128" s="4" t="s">
        <v>20</v>
      </c>
      <c r="N128" s="4" t="s">
        <v>21</v>
      </c>
      <c r="O128" s="4"/>
      <c r="P128" s="2"/>
    </row>
    <row r="129" spans="1:16" x14ac:dyDescent="0.25">
      <c r="A129" s="25" t="s">
        <v>578</v>
      </c>
      <c r="B129" s="3" t="s">
        <v>204</v>
      </c>
      <c r="C129" s="4">
        <v>2023</v>
      </c>
      <c r="D129" s="4" t="s">
        <v>67</v>
      </c>
      <c r="E129" s="4" t="s">
        <v>24</v>
      </c>
      <c r="F129" s="4" t="s">
        <v>25</v>
      </c>
      <c r="G129" s="4" t="s">
        <v>17</v>
      </c>
      <c r="H129" s="28" t="s">
        <v>181</v>
      </c>
      <c r="I129" s="4">
        <v>172</v>
      </c>
      <c r="J129" s="5">
        <f t="shared" ca="1" si="1"/>
        <v>20.632876712328766</v>
      </c>
      <c r="K129" s="6">
        <v>37646</v>
      </c>
      <c r="L129" s="4" t="s">
        <v>69</v>
      </c>
      <c r="M129" s="4" t="s">
        <v>38</v>
      </c>
      <c r="N129" s="4" t="s">
        <v>21</v>
      </c>
      <c r="O129" s="4"/>
      <c r="P129" s="2"/>
    </row>
    <row r="130" spans="1:16" x14ac:dyDescent="0.25">
      <c r="A130" s="27" t="s">
        <v>579</v>
      </c>
      <c r="B130" s="20" t="s">
        <v>443</v>
      </c>
      <c r="C130" s="4">
        <v>2023</v>
      </c>
      <c r="D130" s="4" t="s">
        <v>61</v>
      </c>
      <c r="E130" s="4" t="s">
        <v>16</v>
      </c>
      <c r="F130" s="4" t="s">
        <v>17</v>
      </c>
      <c r="G130" s="4" t="s">
        <v>17</v>
      </c>
      <c r="H130" s="4" t="s">
        <v>31</v>
      </c>
      <c r="I130" s="4">
        <v>170</v>
      </c>
      <c r="J130" s="5">
        <f t="shared" ca="1" si="1"/>
        <v>22.632876712328766</v>
      </c>
      <c r="K130" s="6">
        <v>36916</v>
      </c>
      <c r="L130" s="4" t="s">
        <v>444</v>
      </c>
      <c r="M130" s="4" t="s">
        <v>20</v>
      </c>
      <c r="N130" s="4" t="s">
        <v>21</v>
      </c>
      <c r="O130" s="4"/>
      <c r="P130" s="2"/>
    </row>
    <row r="131" spans="1:16" x14ac:dyDescent="0.25">
      <c r="A131" s="25" t="s">
        <v>580</v>
      </c>
      <c r="B131" s="3" t="s">
        <v>205</v>
      </c>
      <c r="C131" s="4">
        <v>2023</v>
      </c>
      <c r="D131" s="4" t="s">
        <v>190</v>
      </c>
      <c r="E131" s="4" t="s">
        <v>24</v>
      </c>
      <c r="F131" s="4" t="s">
        <v>17</v>
      </c>
      <c r="G131" s="4" t="s">
        <v>17</v>
      </c>
      <c r="H131" s="4" t="s">
        <v>36</v>
      </c>
      <c r="I131" s="4">
        <v>178</v>
      </c>
      <c r="J131" s="5">
        <f t="shared" ca="1" si="1"/>
        <v>21.150684931506849</v>
      </c>
      <c r="K131" s="6">
        <v>37457</v>
      </c>
      <c r="L131" s="4" t="s">
        <v>206</v>
      </c>
      <c r="M131" s="4" t="s">
        <v>20</v>
      </c>
      <c r="N131" s="4" t="s">
        <v>21</v>
      </c>
      <c r="O131" s="4"/>
      <c r="P131" s="2"/>
    </row>
    <row r="132" spans="1:16" x14ac:dyDescent="0.25">
      <c r="A132" s="25" t="s">
        <v>581</v>
      </c>
      <c r="B132" s="20" t="s">
        <v>207</v>
      </c>
      <c r="C132" s="4">
        <v>2023</v>
      </c>
      <c r="D132" s="4" t="s">
        <v>57</v>
      </c>
      <c r="E132" s="4" t="s">
        <v>16</v>
      </c>
      <c r="F132" s="4" t="s">
        <v>17</v>
      </c>
      <c r="G132" s="4" t="s">
        <v>17</v>
      </c>
      <c r="H132" s="4" t="s">
        <v>18</v>
      </c>
      <c r="I132" s="4">
        <v>165</v>
      </c>
      <c r="J132" s="5">
        <f t="shared" ref="J132:J195" ca="1" si="2">(TODAY()-K132)/365</f>
        <v>22.095890410958905</v>
      </c>
      <c r="K132" s="6">
        <v>37112</v>
      </c>
      <c r="L132" s="4" t="s">
        <v>96</v>
      </c>
      <c r="M132" s="4" t="s">
        <v>20</v>
      </c>
      <c r="N132" s="4" t="s">
        <v>21</v>
      </c>
      <c r="O132" s="4"/>
      <c r="P132" s="2"/>
    </row>
    <row r="133" spans="1:16" x14ac:dyDescent="0.25">
      <c r="A133" s="27" t="s">
        <v>582</v>
      </c>
      <c r="B133" s="3" t="s">
        <v>409</v>
      </c>
      <c r="C133" s="4">
        <v>2023</v>
      </c>
      <c r="D133" s="4" t="s">
        <v>65</v>
      </c>
      <c r="E133" s="4" t="s">
        <v>29</v>
      </c>
      <c r="F133" s="4" t="s">
        <v>17</v>
      </c>
      <c r="G133" s="4" t="s">
        <v>17</v>
      </c>
      <c r="H133" s="4" t="s">
        <v>36</v>
      </c>
      <c r="I133" s="4">
        <v>193</v>
      </c>
      <c r="J133" s="5">
        <f t="shared" ca="1" si="2"/>
        <v>20.887671232876713</v>
      </c>
      <c r="K133" s="6">
        <v>37553</v>
      </c>
      <c r="L133" s="4" t="s">
        <v>160</v>
      </c>
      <c r="M133" s="4" t="s">
        <v>42</v>
      </c>
      <c r="N133" s="4" t="s">
        <v>21</v>
      </c>
      <c r="O133" s="4"/>
      <c r="P133" s="2"/>
    </row>
    <row r="134" spans="1:16" x14ac:dyDescent="0.25">
      <c r="A134" s="25" t="s">
        <v>583</v>
      </c>
      <c r="B134" s="20" t="s">
        <v>208</v>
      </c>
      <c r="C134" s="4">
        <v>2023</v>
      </c>
      <c r="D134" s="4" t="s">
        <v>87</v>
      </c>
      <c r="E134" s="4" t="s">
        <v>29</v>
      </c>
      <c r="F134" s="4" t="s">
        <v>17</v>
      </c>
      <c r="G134" s="4" t="s">
        <v>17</v>
      </c>
      <c r="H134" s="4" t="s">
        <v>31</v>
      </c>
      <c r="I134" s="4">
        <v>170</v>
      </c>
      <c r="J134" s="5">
        <f t="shared" ca="1" si="2"/>
        <v>23.063013698630137</v>
      </c>
      <c r="K134" s="6">
        <v>36759</v>
      </c>
      <c r="L134" s="4" t="s">
        <v>58</v>
      </c>
      <c r="M134" s="4" t="s">
        <v>20</v>
      </c>
      <c r="N134" s="4" t="s">
        <v>21</v>
      </c>
      <c r="O134" s="4"/>
      <c r="P134" s="2"/>
    </row>
    <row r="135" spans="1:16" x14ac:dyDescent="0.25">
      <c r="A135" s="25" t="s">
        <v>584</v>
      </c>
      <c r="B135" s="20" t="s">
        <v>209</v>
      </c>
      <c r="C135" s="4">
        <v>2023</v>
      </c>
      <c r="D135" s="4" t="s">
        <v>151</v>
      </c>
      <c r="E135" s="4" t="s">
        <v>72</v>
      </c>
      <c r="F135" s="4" t="s">
        <v>17</v>
      </c>
      <c r="G135" s="4" t="s">
        <v>17</v>
      </c>
      <c r="H135" s="28" t="s">
        <v>31</v>
      </c>
      <c r="I135" s="4">
        <v>187</v>
      </c>
      <c r="J135" s="5">
        <f t="shared" ca="1" si="2"/>
        <v>21.008219178082193</v>
      </c>
      <c r="K135" s="6">
        <v>37509</v>
      </c>
      <c r="L135" s="4" t="s">
        <v>58</v>
      </c>
      <c r="M135" s="4" t="s">
        <v>20</v>
      </c>
      <c r="N135" s="4" t="s">
        <v>21</v>
      </c>
      <c r="O135" s="4"/>
      <c r="P135" s="2"/>
    </row>
    <row r="136" spans="1:16" x14ac:dyDescent="0.25">
      <c r="A136" s="27" t="s">
        <v>585</v>
      </c>
      <c r="B136" s="20" t="s">
        <v>210</v>
      </c>
      <c r="C136" s="4">
        <v>2023</v>
      </c>
      <c r="D136" s="4" t="s">
        <v>102</v>
      </c>
      <c r="E136" s="4" t="s">
        <v>16</v>
      </c>
      <c r="F136" s="4" t="s">
        <v>17</v>
      </c>
      <c r="G136" s="4" t="s">
        <v>17</v>
      </c>
      <c r="H136" s="28" t="s">
        <v>62</v>
      </c>
      <c r="I136" s="4">
        <v>185</v>
      </c>
      <c r="J136" s="5">
        <f t="shared" ca="1" si="2"/>
        <v>22.030136986301368</v>
      </c>
      <c r="K136" s="6">
        <v>37136</v>
      </c>
      <c r="L136" s="4" t="s">
        <v>88</v>
      </c>
      <c r="M136" s="4" t="s">
        <v>20</v>
      </c>
      <c r="N136" s="4" t="s">
        <v>21</v>
      </c>
      <c r="O136" s="4"/>
      <c r="P136" s="2"/>
    </row>
    <row r="137" spans="1:16" x14ac:dyDescent="0.25">
      <c r="A137" s="25" t="s">
        <v>586</v>
      </c>
      <c r="B137" s="20" t="s">
        <v>211</v>
      </c>
      <c r="C137" s="4">
        <v>2023</v>
      </c>
      <c r="D137" s="4" t="s">
        <v>57</v>
      </c>
      <c r="E137" s="4" t="s">
        <v>16</v>
      </c>
      <c r="F137" s="4" t="s">
        <v>17</v>
      </c>
      <c r="G137" s="4" t="s">
        <v>17</v>
      </c>
      <c r="H137" s="4" t="s">
        <v>45</v>
      </c>
      <c r="I137" s="4">
        <v>175</v>
      </c>
      <c r="J137" s="5">
        <f t="shared" ca="1" si="2"/>
        <v>19.668493150684931</v>
      </c>
      <c r="K137" s="6">
        <v>37998</v>
      </c>
      <c r="L137" s="4" t="s">
        <v>88</v>
      </c>
      <c r="M137" s="4" t="s">
        <v>20</v>
      </c>
      <c r="N137" s="4" t="s">
        <v>21</v>
      </c>
      <c r="O137" s="4"/>
      <c r="P137" s="2"/>
    </row>
    <row r="138" spans="1:16" x14ac:dyDescent="0.25">
      <c r="A138" s="25" t="s">
        <v>587</v>
      </c>
      <c r="B138" s="3" t="s">
        <v>212</v>
      </c>
      <c r="C138" s="4">
        <v>2023</v>
      </c>
      <c r="D138" s="4" t="s">
        <v>79</v>
      </c>
      <c r="E138" s="4" t="s">
        <v>16</v>
      </c>
      <c r="F138" s="4" t="s">
        <v>17</v>
      </c>
      <c r="G138" s="4" t="s">
        <v>17</v>
      </c>
      <c r="H138" s="4" t="s">
        <v>18</v>
      </c>
      <c r="I138" s="4">
        <v>160</v>
      </c>
      <c r="J138" s="5">
        <f t="shared" ca="1" si="2"/>
        <v>20.860273972602741</v>
      </c>
      <c r="K138" s="6">
        <v>37563</v>
      </c>
      <c r="L138" s="4" t="s">
        <v>58</v>
      </c>
      <c r="M138" s="4" t="s">
        <v>20</v>
      </c>
      <c r="N138" s="4" t="s">
        <v>21</v>
      </c>
      <c r="O138" s="4"/>
      <c r="P138" s="2"/>
    </row>
    <row r="139" spans="1:16" x14ac:dyDescent="0.25">
      <c r="A139" s="27" t="s">
        <v>588</v>
      </c>
      <c r="B139" s="20" t="s">
        <v>213</v>
      </c>
      <c r="C139" s="4">
        <v>2023</v>
      </c>
      <c r="D139" s="4" t="s">
        <v>61</v>
      </c>
      <c r="E139" s="4" t="s">
        <v>16</v>
      </c>
      <c r="F139" s="4" t="s">
        <v>17</v>
      </c>
      <c r="G139" s="4" t="s">
        <v>17</v>
      </c>
      <c r="H139" s="4" t="s">
        <v>18</v>
      </c>
      <c r="I139" s="4">
        <v>185</v>
      </c>
      <c r="J139" s="5">
        <f t="shared" ca="1" si="2"/>
        <v>22.410958904109588</v>
      </c>
      <c r="K139" s="6">
        <v>36997</v>
      </c>
      <c r="L139" s="4" t="s">
        <v>214</v>
      </c>
      <c r="M139" s="4" t="s">
        <v>20</v>
      </c>
      <c r="N139" s="4" t="s">
        <v>21</v>
      </c>
      <c r="O139" s="4"/>
      <c r="P139" s="2"/>
    </row>
    <row r="140" spans="1:16" x14ac:dyDescent="0.25">
      <c r="A140" s="25" t="s">
        <v>589</v>
      </c>
      <c r="B140" s="3" t="s">
        <v>215</v>
      </c>
      <c r="C140" s="4">
        <v>2023</v>
      </c>
      <c r="D140" s="4" t="s">
        <v>127</v>
      </c>
      <c r="E140" s="4" t="s">
        <v>29</v>
      </c>
      <c r="F140" s="4" t="s">
        <v>17</v>
      </c>
      <c r="G140" s="4" t="s">
        <v>17</v>
      </c>
      <c r="H140" s="28" t="s">
        <v>31</v>
      </c>
      <c r="I140" s="4">
        <v>170</v>
      </c>
      <c r="J140" s="5">
        <f t="shared" ca="1" si="2"/>
        <v>20.019178082191782</v>
      </c>
      <c r="K140" s="6">
        <v>37870</v>
      </c>
      <c r="L140" s="4" t="s">
        <v>58</v>
      </c>
      <c r="M140" s="4" t="s">
        <v>20</v>
      </c>
      <c r="N140" s="4" t="s">
        <v>21</v>
      </c>
      <c r="O140" s="4"/>
      <c r="P140" s="2"/>
    </row>
    <row r="141" spans="1:16" x14ac:dyDescent="0.25">
      <c r="A141" s="25" t="s">
        <v>590</v>
      </c>
      <c r="B141" s="20" t="s">
        <v>216</v>
      </c>
      <c r="C141" s="4">
        <v>2023</v>
      </c>
      <c r="D141" s="4" t="s">
        <v>773</v>
      </c>
      <c r="E141" s="4" t="s">
        <v>29</v>
      </c>
      <c r="F141" s="4" t="s">
        <v>30</v>
      </c>
      <c r="G141" s="4" t="s">
        <v>30</v>
      </c>
      <c r="H141" s="4" t="s">
        <v>45</v>
      </c>
      <c r="I141" s="4">
        <v>168</v>
      </c>
      <c r="J141" s="5">
        <f t="shared" ca="1" si="2"/>
        <v>19.600000000000001</v>
      </c>
      <c r="K141" s="6">
        <v>38023</v>
      </c>
      <c r="L141" s="4" t="s">
        <v>58</v>
      </c>
      <c r="M141" s="4" t="s">
        <v>20</v>
      </c>
      <c r="N141" s="4" t="s">
        <v>21</v>
      </c>
      <c r="O141" s="4"/>
      <c r="P141" s="2"/>
    </row>
    <row r="142" spans="1:16" x14ac:dyDescent="0.25">
      <c r="A142" s="27" t="s">
        <v>591</v>
      </c>
      <c r="B142" s="20" t="s">
        <v>217</v>
      </c>
      <c r="C142" s="4">
        <v>2023</v>
      </c>
      <c r="D142" s="4" t="s">
        <v>52</v>
      </c>
      <c r="E142" s="4" t="s">
        <v>72</v>
      </c>
      <c r="F142" s="4" t="s">
        <v>17</v>
      </c>
      <c r="G142" s="4" t="s">
        <v>17</v>
      </c>
      <c r="H142" s="4" t="s">
        <v>45</v>
      </c>
      <c r="I142" s="4">
        <v>210</v>
      </c>
      <c r="J142" s="5">
        <f t="shared" ca="1" si="2"/>
        <v>22.008219178082193</v>
      </c>
      <c r="K142" s="6">
        <v>37144</v>
      </c>
      <c r="L142" s="4" t="s">
        <v>58</v>
      </c>
      <c r="M142" s="4" t="s">
        <v>20</v>
      </c>
      <c r="N142" s="4" t="s">
        <v>59</v>
      </c>
      <c r="O142" s="4"/>
      <c r="P142" s="2"/>
    </row>
    <row r="143" spans="1:16" x14ac:dyDescent="0.25">
      <c r="A143" s="25" t="s">
        <v>592</v>
      </c>
      <c r="B143" s="3" t="s">
        <v>430</v>
      </c>
      <c r="C143" s="4">
        <v>2023</v>
      </c>
      <c r="D143" s="4" t="s">
        <v>93</v>
      </c>
      <c r="E143" s="4" t="s">
        <v>16</v>
      </c>
      <c r="F143" s="4" t="s">
        <v>17</v>
      </c>
      <c r="G143" s="4" t="s">
        <v>17</v>
      </c>
      <c r="H143" s="4" t="s">
        <v>18</v>
      </c>
      <c r="I143" s="4">
        <v>170</v>
      </c>
      <c r="J143" s="5">
        <f t="shared" ca="1" si="2"/>
        <v>21.791780821917808</v>
      </c>
      <c r="K143" s="6">
        <v>37223</v>
      </c>
      <c r="L143" s="4" t="s">
        <v>431</v>
      </c>
      <c r="M143" s="4" t="s">
        <v>20</v>
      </c>
      <c r="N143" s="4" t="s">
        <v>59</v>
      </c>
      <c r="O143" s="4"/>
      <c r="P143" s="2"/>
    </row>
    <row r="144" spans="1:16" x14ac:dyDescent="0.25">
      <c r="A144" s="25" t="s">
        <v>593</v>
      </c>
      <c r="B144" s="20" t="s">
        <v>218</v>
      </c>
      <c r="C144" s="4">
        <v>2023</v>
      </c>
      <c r="D144" s="4" t="s">
        <v>102</v>
      </c>
      <c r="E144" s="4" t="s">
        <v>16</v>
      </c>
      <c r="F144" s="4" t="s">
        <v>17</v>
      </c>
      <c r="G144" s="4" t="s">
        <v>17</v>
      </c>
      <c r="H144" s="4" t="s">
        <v>45</v>
      </c>
      <c r="I144" s="4">
        <v>142</v>
      </c>
      <c r="J144" s="5">
        <f t="shared" ca="1" si="2"/>
        <v>22.463013698630139</v>
      </c>
      <c r="K144" s="6">
        <v>36978</v>
      </c>
      <c r="L144" s="4" t="s">
        <v>58</v>
      </c>
      <c r="M144" s="4" t="s">
        <v>20</v>
      </c>
      <c r="N144" s="4" t="s">
        <v>21</v>
      </c>
      <c r="O144" s="4"/>
      <c r="P144" s="2"/>
    </row>
    <row r="145" spans="1:16" x14ac:dyDescent="0.25">
      <c r="A145" s="27" t="s">
        <v>594</v>
      </c>
      <c r="B145" s="3" t="s">
        <v>435</v>
      </c>
      <c r="C145" s="4">
        <v>2023</v>
      </c>
      <c r="D145" s="4" t="s">
        <v>222</v>
      </c>
      <c r="E145" s="4" t="s">
        <v>16</v>
      </c>
      <c r="F145" s="4" t="s">
        <v>17</v>
      </c>
      <c r="G145" s="4" t="s">
        <v>17</v>
      </c>
      <c r="H145" s="4" t="s">
        <v>45</v>
      </c>
      <c r="I145" s="4">
        <v>180</v>
      </c>
      <c r="J145" s="5">
        <f t="shared" ca="1" si="2"/>
        <v>22.298630136986301</v>
      </c>
      <c r="K145" s="6">
        <v>37038</v>
      </c>
      <c r="L145" s="4" t="s">
        <v>124</v>
      </c>
      <c r="M145" s="4" t="s">
        <v>20</v>
      </c>
      <c r="N145" s="4" t="s">
        <v>21</v>
      </c>
      <c r="O145" s="4"/>
      <c r="P145" s="2"/>
    </row>
    <row r="146" spans="1:16" x14ac:dyDescent="0.25">
      <c r="A146" s="25" t="s">
        <v>595</v>
      </c>
      <c r="B146" s="3" t="s">
        <v>442</v>
      </c>
      <c r="C146" s="4">
        <v>2023</v>
      </c>
      <c r="D146" s="4" t="s">
        <v>190</v>
      </c>
      <c r="E146" s="4" t="s">
        <v>16</v>
      </c>
      <c r="F146" s="4" t="s">
        <v>17</v>
      </c>
      <c r="G146" s="4" t="s">
        <v>17</v>
      </c>
      <c r="H146" s="4" t="s">
        <v>246</v>
      </c>
      <c r="I146" s="4">
        <v>210</v>
      </c>
      <c r="J146" s="5">
        <f t="shared" ca="1" si="2"/>
        <v>23.915068493150685</v>
      </c>
      <c r="K146" s="6">
        <v>36448</v>
      </c>
      <c r="L146" s="4" t="s">
        <v>79</v>
      </c>
      <c r="M146" s="4" t="s">
        <v>20</v>
      </c>
      <c r="N146" s="4" t="s">
        <v>21</v>
      </c>
      <c r="O146" s="4"/>
      <c r="P146" s="2"/>
    </row>
    <row r="147" spans="1:16" x14ac:dyDescent="0.25">
      <c r="A147" s="25" t="s">
        <v>596</v>
      </c>
      <c r="B147" s="20" t="s">
        <v>219</v>
      </c>
      <c r="C147" s="4">
        <v>2023</v>
      </c>
      <c r="D147" s="4" t="s">
        <v>102</v>
      </c>
      <c r="E147" s="4" t="s">
        <v>24</v>
      </c>
      <c r="F147" s="4" t="s">
        <v>25</v>
      </c>
      <c r="G147" s="4" t="s">
        <v>17</v>
      </c>
      <c r="H147" s="4" t="s">
        <v>31</v>
      </c>
      <c r="I147" s="4">
        <v>187</v>
      </c>
      <c r="J147" s="5">
        <f t="shared" ca="1" si="2"/>
        <v>19.854794520547944</v>
      </c>
      <c r="K147" s="6">
        <v>37930</v>
      </c>
      <c r="L147" s="4" t="s">
        <v>58</v>
      </c>
      <c r="M147" s="4" t="s">
        <v>20</v>
      </c>
      <c r="N147" s="4" t="s">
        <v>21</v>
      </c>
      <c r="O147" s="4"/>
      <c r="P147" s="2"/>
    </row>
    <row r="148" spans="1:16" x14ac:dyDescent="0.25">
      <c r="A148" s="27" t="s">
        <v>597</v>
      </c>
      <c r="B148" s="20" t="s">
        <v>415</v>
      </c>
      <c r="C148" s="4">
        <v>2023</v>
      </c>
      <c r="D148" s="4" t="s">
        <v>123</v>
      </c>
      <c r="E148" s="4" t="s">
        <v>16</v>
      </c>
      <c r="F148" s="4" t="s">
        <v>17</v>
      </c>
      <c r="G148" s="4" t="s">
        <v>17</v>
      </c>
      <c r="H148" s="28" t="s">
        <v>31</v>
      </c>
      <c r="I148" s="4">
        <v>185</v>
      </c>
      <c r="J148" s="5">
        <f t="shared" ca="1" si="2"/>
        <v>25.049315068493151</v>
      </c>
      <c r="K148" s="6">
        <v>36034</v>
      </c>
      <c r="L148" s="7" t="s">
        <v>416</v>
      </c>
      <c r="M148" s="4" t="s">
        <v>20</v>
      </c>
      <c r="N148" s="4" t="s">
        <v>21</v>
      </c>
      <c r="O148" s="4"/>
      <c r="P148" s="2"/>
    </row>
    <row r="149" spans="1:16" x14ac:dyDescent="0.25">
      <c r="A149" s="25" t="s">
        <v>598</v>
      </c>
      <c r="B149" s="3" t="s">
        <v>220</v>
      </c>
      <c r="C149" s="4">
        <v>2023</v>
      </c>
      <c r="D149" s="4" t="s">
        <v>98</v>
      </c>
      <c r="E149" s="4" t="s">
        <v>16</v>
      </c>
      <c r="F149" s="4" t="s">
        <v>17</v>
      </c>
      <c r="G149" s="4" t="s">
        <v>17</v>
      </c>
      <c r="H149" s="4" t="s">
        <v>45</v>
      </c>
      <c r="I149" s="4">
        <v>180</v>
      </c>
      <c r="J149" s="5">
        <f t="shared" ca="1" si="2"/>
        <v>19.326027397260273</v>
      </c>
      <c r="K149" s="6">
        <v>38123</v>
      </c>
      <c r="L149" s="4" t="s">
        <v>69</v>
      </c>
      <c r="M149" s="4" t="s">
        <v>20</v>
      </c>
      <c r="N149" s="4" t="s">
        <v>21</v>
      </c>
      <c r="O149" s="4"/>
      <c r="P149" s="2"/>
    </row>
    <row r="150" spans="1:16" x14ac:dyDescent="0.25">
      <c r="A150" s="25" t="s">
        <v>599</v>
      </c>
      <c r="B150" s="3" t="s">
        <v>221</v>
      </c>
      <c r="C150" s="4">
        <v>2023</v>
      </c>
      <c r="D150" s="4" t="s">
        <v>222</v>
      </c>
      <c r="E150" s="4" t="s">
        <v>29</v>
      </c>
      <c r="F150" s="4" t="s">
        <v>17</v>
      </c>
      <c r="G150" s="4" t="s">
        <v>17</v>
      </c>
      <c r="H150" s="4" t="s">
        <v>62</v>
      </c>
      <c r="I150" s="4">
        <v>195</v>
      </c>
      <c r="J150" s="5">
        <f t="shared" ca="1" si="2"/>
        <v>22.468493150684932</v>
      </c>
      <c r="K150" s="6">
        <v>36976</v>
      </c>
      <c r="L150" s="4" t="s">
        <v>41</v>
      </c>
      <c r="M150" s="4" t="s">
        <v>20</v>
      </c>
      <c r="N150" s="4" t="s">
        <v>21</v>
      </c>
      <c r="O150" s="4"/>
      <c r="P150" s="2"/>
    </row>
    <row r="151" spans="1:16" x14ac:dyDescent="0.25">
      <c r="A151" s="27" t="s">
        <v>600</v>
      </c>
      <c r="B151" s="3" t="s">
        <v>411</v>
      </c>
      <c r="C151" s="4">
        <v>2023</v>
      </c>
      <c r="D151" s="4" t="s">
        <v>170</v>
      </c>
      <c r="E151" s="4" t="s">
        <v>29</v>
      </c>
      <c r="F151" s="4" t="s">
        <v>30</v>
      </c>
      <c r="G151" s="4" t="s">
        <v>17</v>
      </c>
      <c r="H151" s="28" t="s">
        <v>18</v>
      </c>
      <c r="I151" s="4">
        <v>180</v>
      </c>
      <c r="J151" s="5">
        <f t="shared" ca="1" si="2"/>
        <v>22.975342465753425</v>
      </c>
      <c r="K151" s="6">
        <v>36791</v>
      </c>
      <c r="L151" s="4" t="s">
        <v>88</v>
      </c>
      <c r="M151" s="4" t="s">
        <v>33</v>
      </c>
      <c r="N151" s="4" t="s">
        <v>21</v>
      </c>
      <c r="O151" s="4"/>
      <c r="P151" s="2"/>
    </row>
    <row r="152" spans="1:16" x14ac:dyDescent="0.25">
      <c r="A152" s="25" t="s">
        <v>601</v>
      </c>
      <c r="B152" s="20" t="s">
        <v>223</v>
      </c>
      <c r="C152" s="4">
        <v>2023</v>
      </c>
      <c r="D152" s="4" t="s">
        <v>35</v>
      </c>
      <c r="E152" s="4" t="s">
        <v>16</v>
      </c>
      <c r="F152" s="4" t="s">
        <v>30</v>
      </c>
      <c r="G152" s="4" t="s">
        <v>30</v>
      </c>
      <c r="H152" s="4" t="s">
        <v>26</v>
      </c>
      <c r="I152" s="4">
        <v>150</v>
      </c>
      <c r="J152" s="5">
        <f t="shared" ca="1" si="2"/>
        <v>23.975342465753425</v>
      </c>
      <c r="K152" s="6">
        <v>36426</v>
      </c>
      <c r="L152" s="4" t="s">
        <v>106</v>
      </c>
      <c r="M152" s="4" t="s">
        <v>20</v>
      </c>
      <c r="N152" s="4" t="s">
        <v>21</v>
      </c>
      <c r="O152" s="4"/>
      <c r="P152" s="2"/>
    </row>
    <row r="153" spans="1:16" x14ac:dyDescent="0.25">
      <c r="A153" s="25" t="s">
        <v>602</v>
      </c>
      <c r="B153" s="3" t="s">
        <v>425</v>
      </c>
      <c r="C153" s="4">
        <v>2023</v>
      </c>
      <c r="D153" s="4" t="s">
        <v>54</v>
      </c>
      <c r="E153" s="4" t="s">
        <v>16</v>
      </c>
      <c r="F153" s="4" t="s">
        <v>30</v>
      </c>
      <c r="G153" s="4" t="s">
        <v>30</v>
      </c>
      <c r="H153" s="4" t="s">
        <v>31</v>
      </c>
      <c r="I153" s="4">
        <v>205</v>
      </c>
      <c r="J153" s="5">
        <f t="shared" ca="1" si="2"/>
        <v>22.547945205479451</v>
      </c>
      <c r="K153" s="6">
        <v>36947</v>
      </c>
      <c r="L153" s="4" t="s">
        <v>426</v>
      </c>
      <c r="M153" s="4" t="s">
        <v>20</v>
      </c>
      <c r="N153" s="4" t="s">
        <v>21</v>
      </c>
      <c r="O153" s="4"/>
      <c r="P153" s="2"/>
    </row>
    <row r="154" spans="1:16" x14ac:dyDescent="0.25">
      <c r="A154" s="27" t="s">
        <v>603</v>
      </c>
      <c r="B154" s="3" t="s">
        <v>782</v>
      </c>
      <c r="C154" s="4">
        <v>2023</v>
      </c>
      <c r="D154" s="4" t="s">
        <v>127</v>
      </c>
      <c r="E154" s="4" t="s">
        <v>24</v>
      </c>
      <c r="F154" s="4" t="s">
        <v>17</v>
      </c>
      <c r="G154" s="4" t="s">
        <v>17</v>
      </c>
      <c r="H154" s="4" t="s">
        <v>26</v>
      </c>
      <c r="I154" s="4">
        <v>165</v>
      </c>
      <c r="J154" s="5">
        <f t="shared" ca="1" si="2"/>
        <v>19.794520547945204</v>
      </c>
      <c r="K154" s="6">
        <v>37952</v>
      </c>
      <c r="L154" s="34" t="s">
        <v>783</v>
      </c>
      <c r="M154" s="4" t="s">
        <v>20</v>
      </c>
      <c r="N154" s="4" t="s">
        <v>21</v>
      </c>
      <c r="O154" s="4"/>
      <c r="P154" s="2"/>
    </row>
    <row r="155" spans="1:16" x14ac:dyDescent="0.25">
      <c r="A155" s="25" t="s">
        <v>604</v>
      </c>
      <c r="B155" s="20" t="s">
        <v>224</v>
      </c>
      <c r="C155" s="4">
        <v>2023</v>
      </c>
      <c r="D155" s="4" t="s">
        <v>48</v>
      </c>
      <c r="E155" s="4" t="s">
        <v>16</v>
      </c>
      <c r="F155" s="4" t="s">
        <v>17</v>
      </c>
      <c r="G155" s="4" t="s">
        <v>17</v>
      </c>
      <c r="H155" s="4" t="s">
        <v>18</v>
      </c>
      <c r="I155" s="4">
        <v>160</v>
      </c>
      <c r="J155" s="5">
        <f t="shared" ca="1" si="2"/>
        <v>21.378082191780823</v>
      </c>
      <c r="K155" s="6">
        <v>37374</v>
      </c>
      <c r="L155" s="4" t="s">
        <v>225</v>
      </c>
      <c r="M155" s="4" t="s">
        <v>20</v>
      </c>
      <c r="N155" s="4" t="s">
        <v>21</v>
      </c>
      <c r="O155" s="4"/>
      <c r="P155" s="2"/>
    </row>
    <row r="156" spans="1:16" x14ac:dyDescent="0.25">
      <c r="A156" s="25" t="s">
        <v>605</v>
      </c>
      <c r="B156" s="3" t="s">
        <v>427</v>
      </c>
      <c r="C156" s="4">
        <v>2023</v>
      </c>
      <c r="D156" s="4" t="s">
        <v>156</v>
      </c>
      <c r="E156" s="4" t="s">
        <v>16</v>
      </c>
      <c r="F156" s="4" t="s">
        <v>17</v>
      </c>
      <c r="G156" s="4" t="s">
        <v>17</v>
      </c>
      <c r="H156" s="4" t="s">
        <v>49</v>
      </c>
      <c r="I156" s="4">
        <v>192</v>
      </c>
      <c r="J156" s="5">
        <f t="shared" ca="1" si="2"/>
        <v>22.323287671232876</v>
      </c>
      <c r="K156" s="6">
        <v>37029</v>
      </c>
      <c r="L156" s="7" t="s">
        <v>381</v>
      </c>
      <c r="M156" s="4" t="s">
        <v>20</v>
      </c>
      <c r="N156" s="4" t="s">
        <v>21</v>
      </c>
      <c r="O156" s="4"/>
      <c r="P156" s="2"/>
    </row>
    <row r="157" spans="1:16" x14ac:dyDescent="0.25">
      <c r="A157" s="27" t="s">
        <v>606</v>
      </c>
      <c r="B157" s="3" t="s">
        <v>226</v>
      </c>
      <c r="C157" s="4">
        <v>2023</v>
      </c>
      <c r="D157" s="4" t="s">
        <v>120</v>
      </c>
      <c r="E157" s="4" t="s">
        <v>16</v>
      </c>
      <c r="F157" s="4" t="s">
        <v>30</v>
      </c>
      <c r="G157" s="4" t="s">
        <v>30</v>
      </c>
      <c r="H157" s="4" t="s">
        <v>31</v>
      </c>
      <c r="I157" s="4">
        <v>160</v>
      </c>
      <c r="J157" s="5">
        <f t="shared" ca="1" si="2"/>
        <v>24.572602739726026</v>
      </c>
      <c r="K157" s="6">
        <v>36208</v>
      </c>
      <c r="L157" s="4" t="s">
        <v>58</v>
      </c>
      <c r="M157" s="4" t="s">
        <v>20</v>
      </c>
      <c r="N157" s="4" t="s">
        <v>59</v>
      </c>
      <c r="O157" s="4"/>
      <c r="P157" s="2"/>
    </row>
    <row r="158" spans="1:16" x14ac:dyDescent="0.25">
      <c r="A158" s="25" t="s">
        <v>607</v>
      </c>
      <c r="B158" s="3" t="s">
        <v>227</v>
      </c>
      <c r="C158" s="4">
        <v>2023</v>
      </c>
      <c r="D158" s="4" t="s">
        <v>71</v>
      </c>
      <c r="E158" s="4" t="s">
        <v>16</v>
      </c>
      <c r="F158" s="4" t="s">
        <v>17</v>
      </c>
      <c r="G158" s="4" t="s">
        <v>17</v>
      </c>
      <c r="H158" s="4" t="s">
        <v>62</v>
      </c>
      <c r="I158" s="4">
        <v>188</v>
      </c>
      <c r="J158" s="5">
        <f t="shared" ca="1" si="2"/>
        <v>22.008219178082193</v>
      </c>
      <c r="K158" s="6">
        <v>37144</v>
      </c>
      <c r="L158" s="4" t="s">
        <v>58</v>
      </c>
      <c r="M158" s="4" t="s">
        <v>20</v>
      </c>
      <c r="N158" s="4" t="s">
        <v>21</v>
      </c>
      <c r="O158" s="4"/>
      <c r="P158" s="2"/>
    </row>
    <row r="159" spans="1:16" x14ac:dyDescent="0.25">
      <c r="A159" s="25" t="s">
        <v>608</v>
      </c>
      <c r="B159" s="20" t="s">
        <v>228</v>
      </c>
      <c r="C159" s="4">
        <v>2023</v>
      </c>
      <c r="D159" s="4" t="s">
        <v>123</v>
      </c>
      <c r="E159" s="4" t="s">
        <v>72</v>
      </c>
      <c r="F159" s="4" t="s">
        <v>17</v>
      </c>
      <c r="G159" s="4" t="s">
        <v>17</v>
      </c>
      <c r="H159" s="4" t="s">
        <v>26</v>
      </c>
      <c r="I159" s="4">
        <v>197</v>
      </c>
      <c r="J159" s="5">
        <f t="shared" ca="1" si="2"/>
        <v>21.958904109589042</v>
      </c>
      <c r="K159" s="6">
        <v>37162</v>
      </c>
      <c r="L159" s="4" t="s">
        <v>88</v>
      </c>
      <c r="M159" s="4" t="s">
        <v>20</v>
      </c>
      <c r="N159" s="4" t="s">
        <v>59</v>
      </c>
      <c r="O159" s="4"/>
      <c r="P159" s="2"/>
    </row>
    <row r="160" spans="1:16" x14ac:dyDescent="0.25">
      <c r="A160" s="27" t="s">
        <v>609</v>
      </c>
      <c r="B160" s="3" t="s">
        <v>229</v>
      </c>
      <c r="C160" s="4">
        <v>2023</v>
      </c>
      <c r="D160" s="4" t="s">
        <v>23</v>
      </c>
      <c r="E160" s="4" t="s">
        <v>29</v>
      </c>
      <c r="F160" s="4" t="s">
        <v>30</v>
      </c>
      <c r="G160" s="4" t="s">
        <v>17</v>
      </c>
      <c r="H160" s="4" t="s">
        <v>45</v>
      </c>
      <c r="I160" s="4">
        <v>186</v>
      </c>
      <c r="J160" s="5">
        <f t="shared" ca="1" si="2"/>
        <v>19.506849315068493</v>
      </c>
      <c r="K160" s="6">
        <v>38057</v>
      </c>
      <c r="L160" s="4" t="s">
        <v>58</v>
      </c>
      <c r="M160" s="4" t="s">
        <v>20</v>
      </c>
      <c r="N160" s="4" t="s">
        <v>21</v>
      </c>
      <c r="O160" s="4"/>
      <c r="P160" s="2"/>
    </row>
    <row r="161" spans="1:16" x14ac:dyDescent="0.25">
      <c r="A161" s="25" t="s">
        <v>610</v>
      </c>
      <c r="B161" s="3" t="s">
        <v>230</v>
      </c>
      <c r="C161" s="4">
        <v>2023</v>
      </c>
      <c r="D161" s="4" t="s">
        <v>67</v>
      </c>
      <c r="E161" s="4" t="s">
        <v>16</v>
      </c>
      <c r="F161" s="4" t="s">
        <v>17</v>
      </c>
      <c r="G161" s="4" t="s">
        <v>17</v>
      </c>
      <c r="H161" s="28" t="s">
        <v>31</v>
      </c>
      <c r="I161" s="4">
        <v>180</v>
      </c>
      <c r="J161" s="5">
        <f t="shared" ca="1" si="2"/>
        <v>22.06027397260274</v>
      </c>
      <c r="K161" s="6">
        <v>37125</v>
      </c>
      <c r="L161" s="4" t="s">
        <v>129</v>
      </c>
      <c r="M161" s="4" t="s">
        <v>42</v>
      </c>
      <c r="N161" s="4" t="s">
        <v>21</v>
      </c>
      <c r="O161" s="4"/>
      <c r="P161" s="2"/>
    </row>
    <row r="162" spans="1:16" x14ac:dyDescent="0.25">
      <c r="A162" s="25" t="s">
        <v>611</v>
      </c>
      <c r="B162" s="3" t="s">
        <v>231</v>
      </c>
      <c r="C162" s="4">
        <v>2023</v>
      </c>
      <c r="D162" s="4" t="s">
        <v>98</v>
      </c>
      <c r="E162" s="4" t="s">
        <v>24</v>
      </c>
      <c r="F162" s="4" t="s">
        <v>25</v>
      </c>
      <c r="G162" s="4" t="s">
        <v>17</v>
      </c>
      <c r="H162" s="4" t="s">
        <v>26</v>
      </c>
      <c r="I162" s="4">
        <v>180</v>
      </c>
      <c r="J162" s="5">
        <f t="shared" ca="1" si="2"/>
        <v>20.824657534246576</v>
      </c>
      <c r="K162" s="6">
        <v>37576</v>
      </c>
      <c r="L162" s="4" t="s">
        <v>88</v>
      </c>
      <c r="M162" s="4" t="s">
        <v>20</v>
      </c>
      <c r="N162" s="4" t="s">
        <v>21</v>
      </c>
      <c r="O162" s="4"/>
      <c r="P162" s="2"/>
    </row>
    <row r="163" spans="1:16" x14ac:dyDescent="0.25">
      <c r="A163" s="27" t="s">
        <v>612</v>
      </c>
      <c r="B163" s="3" t="s">
        <v>232</v>
      </c>
      <c r="C163" s="4">
        <v>2023</v>
      </c>
      <c r="D163" s="4" t="s">
        <v>93</v>
      </c>
      <c r="E163" s="4" t="s">
        <v>16</v>
      </c>
      <c r="F163" s="4" t="s">
        <v>17</v>
      </c>
      <c r="G163" s="4" t="s">
        <v>17</v>
      </c>
      <c r="H163" s="4" t="s">
        <v>82</v>
      </c>
      <c r="I163" s="4">
        <v>175</v>
      </c>
      <c r="J163" s="5">
        <f t="shared" ca="1" si="2"/>
        <v>20.542465753424658</v>
      </c>
      <c r="K163" s="6">
        <v>37679</v>
      </c>
      <c r="L163" s="4" t="s">
        <v>58</v>
      </c>
      <c r="M163" s="4" t="s">
        <v>20</v>
      </c>
      <c r="N163" s="4" t="s">
        <v>21</v>
      </c>
      <c r="O163" s="4"/>
      <c r="P163" s="2"/>
    </row>
    <row r="164" spans="1:16" x14ac:dyDescent="0.25">
      <c r="A164" s="25" t="s">
        <v>613</v>
      </c>
      <c r="B164" s="3" t="s">
        <v>233</v>
      </c>
      <c r="C164" s="4">
        <v>2023</v>
      </c>
      <c r="D164" s="4" t="s">
        <v>93</v>
      </c>
      <c r="E164" s="4" t="s">
        <v>16</v>
      </c>
      <c r="F164" s="4" t="s">
        <v>30</v>
      </c>
      <c r="G164" s="4" t="s">
        <v>30</v>
      </c>
      <c r="H164" s="4" t="s">
        <v>62</v>
      </c>
      <c r="I164" s="4">
        <v>190</v>
      </c>
      <c r="J164" s="5">
        <f t="shared" ca="1" si="2"/>
        <v>20.778082191780822</v>
      </c>
      <c r="K164" s="6">
        <v>37593</v>
      </c>
      <c r="L164" s="4" t="s">
        <v>88</v>
      </c>
      <c r="M164" s="4" t="s">
        <v>38</v>
      </c>
      <c r="N164" s="4" t="s">
        <v>21</v>
      </c>
      <c r="O164" s="4"/>
      <c r="P164" s="2"/>
    </row>
    <row r="165" spans="1:16" x14ac:dyDescent="0.25">
      <c r="A165" s="25" t="s">
        <v>614</v>
      </c>
      <c r="B165" s="20" t="s">
        <v>234</v>
      </c>
      <c r="C165" s="4">
        <v>2023</v>
      </c>
      <c r="D165" s="4" t="s">
        <v>44</v>
      </c>
      <c r="E165" s="4" t="s">
        <v>16</v>
      </c>
      <c r="F165" s="4" t="s">
        <v>17</v>
      </c>
      <c r="G165" s="4" t="s">
        <v>17</v>
      </c>
      <c r="H165" s="4" t="s">
        <v>18</v>
      </c>
      <c r="I165" s="4">
        <v>172</v>
      </c>
      <c r="J165" s="5">
        <f t="shared" ca="1" si="2"/>
        <v>21.479452054794521</v>
      </c>
      <c r="K165" s="6">
        <v>37337</v>
      </c>
      <c r="L165" s="4" t="s">
        <v>235</v>
      </c>
      <c r="M165" s="4" t="s">
        <v>20</v>
      </c>
      <c r="N165" s="4" t="s">
        <v>21</v>
      </c>
      <c r="O165" s="4"/>
      <c r="P165" s="2"/>
    </row>
    <row r="166" spans="1:16" x14ac:dyDescent="0.25">
      <c r="A166" s="27" t="s">
        <v>615</v>
      </c>
      <c r="B166" s="3" t="s">
        <v>236</v>
      </c>
      <c r="C166" s="4">
        <v>2023</v>
      </c>
      <c r="D166" s="4" t="s">
        <v>79</v>
      </c>
      <c r="E166" s="4" t="s">
        <v>24</v>
      </c>
      <c r="F166" s="4" t="s">
        <v>30</v>
      </c>
      <c r="G166" s="4" t="s">
        <v>17</v>
      </c>
      <c r="H166" s="4" t="s">
        <v>36</v>
      </c>
      <c r="I166" s="4">
        <v>150</v>
      </c>
      <c r="J166" s="5">
        <f t="shared" ca="1" si="2"/>
        <v>19.515068493150686</v>
      </c>
      <c r="K166" s="6">
        <v>38054</v>
      </c>
      <c r="L166" s="4" t="s">
        <v>237</v>
      </c>
      <c r="M166" s="4" t="s">
        <v>20</v>
      </c>
      <c r="N166" s="4" t="s">
        <v>21</v>
      </c>
      <c r="O166" s="4"/>
      <c r="P166" s="2"/>
    </row>
    <row r="167" spans="1:16" x14ac:dyDescent="0.25">
      <c r="A167" s="25" t="s">
        <v>616</v>
      </c>
      <c r="B167" s="20" t="s">
        <v>238</v>
      </c>
      <c r="C167" s="4">
        <v>2023</v>
      </c>
      <c r="D167" s="4" t="s">
        <v>57</v>
      </c>
      <c r="E167" s="4" t="s">
        <v>24</v>
      </c>
      <c r="F167" s="4" t="s">
        <v>17</v>
      </c>
      <c r="G167" s="4" t="s">
        <v>17</v>
      </c>
      <c r="H167" s="4" t="s">
        <v>36</v>
      </c>
      <c r="I167" s="4">
        <v>150</v>
      </c>
      <c r="J167" s="5">
        <f t="shared" ca="1" si="2"/>
        <v>18.383561643835616</v>
      </c>
      <c r="K167" s="6">
        <v>38467</v>
      </c>
      <c r="L167" s="4" t="s">
        <v>53</v>
      </c>
      <c r="M167" s="4" t="s">
        <v>20</v>
      </c>
      <c r="N167" s="4" t="s">
        <v>21</v>
      </c>
      <c r="O167" s="4"/>
      <c r="P167" s="2"/>
    </row>
    <row r="168" spans="1:16" x14ac:dyDescent="0.25">
      <c r="A168" s="25" t="s">
        <v>617</v>
      </c>
      <c r="B168" s="3" t="s">
        <v>436</v>
      </c>
      <c r="C168" s="4">
        <v>2023</v>
      </c>
      <c r="D168" s="4" t="s">
        <v>772</v>
      </c>
      <c r="E168" s="4" t="s">
        <v>72</v>
      </c>
      <c r="F168" s="4" t="s">
        <v>30</v>
      </c>
      <c r="G168" s="4" t="s">
        <v>17</v>
      </c>
      <c r="H168" s="4" t="s">
        <v>31</v>
      </c>
      <c r="I168" s="4">
        <v>218</v>
      </c>
      <c r="J168" s="5">
        <f t="shared" ca="1" si="2"/>
        <v>22.375342465753423</v>
      </c>
      <c r="K168" s="6">
        <v>37010</v>
      </c>
      <c r="L168" s="7" t="s">
        <v>120</v>
      </c>
      <c r="M168" s="4" t="s">
        <v>20</v>
      </c>
      <c r="N168" s="4" t="s">
        <v>21</v>
      </c>
      <c r="O168" s="4"/>
      <c r="P168" s="2"/>
    </row>
    <row r="169" spans="1:16" x14ac:dyDescent="0.25">
      <c r="A169" s="27" t="s">
        <v>618</v>
      </c>
      <c r="B169" s="3" t="s">
        <v>239</v>
      </c>
      <c r="C169" s="4">
        <v>2023</v>
      </c>
      <c r="D169" s="4" t="s">
        <v>67</v>
      </c>
      <c r="E169" s="4" t="s">
        <v>16</v>
      </c>
      <c r="F169" s="4" t="s">
        <v>17</v>
      </c>
      <c r="G169" s="4" t="s">
        <v>17</v>
      </c>
      <c r="H169" s="4" t="s">
        <v>62</v>
      </c>
      <c r="I169" s="4">
        <v>211</v>
      </c>
      <c r="J169" s="5">
        <f t="shared" ca="1" si="2"/>
        <v>21.575342465753426</v>
      </c>
      <c r="K169" s="6">
        <v>37302</v>
      </c>
      <c r="L169" s="4" t="s">
        <v>142</v>
      </c>
      <c r="M169" s="4" t="s">
        <v>20</v>
      </c>
      <c r="N169" s="4" t="s">
        <v>21</v>
      </c>
      <c r="O169" s="4"/>
      <c r="P169" s="2"/>
    </row>
    <row r="170" spans="1:16" x14ac:dyDescent="0.25">
      <c r="A170" s="25" t="s">
        <v>619</v>
      </c>
      <c r="B170" s="3" t="s">
        <v>240</v>
      </c>
      <c r="C170" s="4">
        <v>2023</v>
      </c>
      <c r="D170" s="4" t="s">
        <v>71</v>
      </c>
      <c r="E170" s="4" t="s">
        <v>16</v>
      </c>
      <c r="F170" s="4" t="s">
        <v>17</v>
      </c>
      <c r="G170" s="4" t="s">
        <v>17</v>
      </c>
      <c r="H170" s="4" t="s">
        <v>82</v>
      </c>
      <c r="I170" s="4">
        <v>189</v>
      </c>
      <c r="J170" s="5">
        <f t="shared" ca="1" si="2"/>
        <v>22.282191780821918</v>
      </c>
      <c r="K170" s="6">
        <v>37044</v>
      </c>
      <c r="L170" s="4" t="s">
        <v>241</v>
      </c>
      <c r="M170" s="4" t="s">
        <v>20</v>
      </c>
      <c r="N170" s="4" t="s">
        <v>21</v>
      </c>
      <c r="O170" s="4"/>
      <c r="P170" s="2"/>
    </row>
    <row r="171" spans="1:16" x14ac:dyDescent="0.25">
      <c r="A171" s="25" t="s">
        <v>620</v>
      </c>
      <c r="B171" s="3" t="s">
        <v>242</v>
      </c>
      <c r="C171" s="4">
        <v>2023</v>
      </c>
      <c r="D171" s="4" t="s">
        <v>772</v>
      </c>
      <c r="E171" s="4" t="s">
        <v>16</v>
      </c>
      <c r="F171" s="4" t="s">
        <v>17</v>
      </c>
      <c r="G171" s="4" t="s">
        <v>17</v>
      </c>
      <c r="H171" s="28" t="s">
        <v>31</v>
      </c>
      <c r="I171" s="4">
        <v>175</v>
      </c>
      <c r="J171" s="5">
        <f t="shared" ca="1" si="2"/>
        <v>21.087671232876712</v>
      </c>
      <c r="K171" s="6">
        <v>37480</v>
      </c>
      <c r="L171" s="4" t="s">
        <v>58</v>
      </c>
      <c r="M171" s="4" t="s">
        <v>20</v>
      </c>
      <c r="N171" s="4" t="s">
        <v>21</v>
      </c>
      <c r="O171" s="4"/>
      <c r="P171" s="2"/>
    </row>
    <row r="172" spans="1:16" x14ac:dyDescent="0.25">
      <c r="A172" s="27" t="s">
        <v>621</v>
      </c>
      <c r="B172" s="3" t="s">
        <v>428</v>
      </c>
      <c r="C172" s="4">
        <v>2023</v>
      </c>
      <c r="D172" s="4" t="s">
        <v>71</v>
      </c>
      <c r="E172" s="4" t="s">
        <v>16</v>
      </c>
      <c r="F172" s="4" t="s">
        <v>17</v>
      </c>
      <c r="G172" s="4" t="s">
        <v>17</v>
      </c>
      <c r="H172" s="4" t="s">
        <v>45</v>
      </c>
      <c r="I172" s="4">
        <v>167</v>
      </c>
      <c r="J172" s="5">
        <f t="shared" ca="1" si="2"/>
        <v>20.528767123287672</v>
      </c>
      <c r="K172" s="6">
        <v>37684</v>
      </c>
      <c r="L172" s="4" t="s">
        <v>85</v>
      </c>
      <c r="M172" s="4" t="s">
        <v>20</v>
      </c>
      <c r="N172" s="4" t="s">
        <v>21</v>
      </c>
      <c r="O172" s="4"/>
      <c r="P172" s="2"/>
    </row>
    <row r="173" spans="1:16" x14ac:dyDescent="0.25">
      <c r="A173" s="25" t="s">
        <v>622</v>
      </c>
      <c r="B173" s="20" t="s">
        <v>421</v>
      </c>
      <c r="C173" s="4">
        <v>2023</v>
      </c>
      <c r="D173" s="4" t="s">
        <v>57</v>
      </c>
      <c r="E173" s="4" t="s">
        <v>16</v>
      </c>
      <c r="F173" s="4" t="s">
        <v>30</v>
      </c>
      <c r="G173" s="4" t="s">
        <v>30</v>
      </c>
      <c r="H173" s="4" t="s">
        <v>26</v>
      </c>
      <c r="I173" s="4">
        <v>170</v>
      </c>
      <c r="J173" s="5">
        <f t="shared" ca="1" si="2"/>
        <v>21.528767123287672</v>
      </c>
      <c r="K173" s="6">
        <v>37319</v>
      </c>
      <c r="L173" s="4" t="s">
        <v>58</v>
      </c>
      <c r="M173" s="4" t="s">
        <v>20</v>
      </c>
      <c r="N173" s="4" t="s">
        <v>21</v>
      </c>
      <c r="O173" s="4"/>
      <c r="P173" s="2"/>
    </row>
    <row r="174" spans="1:16" x14ac:dyDescent="0.25">
      <c r="A174" s="25" t="s">
        <v>623</v>
      </c>
      <c r="B174" s="3" t="s">
        <v>243</v>
      </c>
      <c r="C174" s="4">
        <v>2023</v>
      </c>
      <c r="D174" s="4" t="s">
        <v>67</v>
      </c>
      <c r="E174" s="4" t="s">
        <v>16</v>
      </c>
      <c r="F174" s="4" t="s">
        <v>30</v>
      </c>
      <c r="G174" s="4" t="s">
        <v>30</v>
      </c>
      <c r="H174" s="4" t="s">
        <v>26</v>
      </c>
      <c r="I174" s="4">
        <v>145</v>
      </c>
      <c r="J174" s="5">
        <f t="shared" ca="1" si="2"/>
        <v>22.049315068493151</v>
      </c>
      <c r="K174" s="6">
        <v>37129</v>
      </c>
      <c r="L174" s="4" t="s">
        <v>162</v>
      </c>
      <c r="M174" s="4" t="s">
        <v>20</v>
      </c>
      <c r="N174" s="4" t="s">
        <v>21</v>
      </c>
      <c r="O174" s="4"/>
      <c r="P174" s="2"/>
    </row>
    <row r="175" spans="1:16" x14ac:dyDescent="0.25">
      <c r="A175" s="27" t="s">
        <v>624</v>
      </c>
      <c r="B175" s="20" t="s">
        <v>244</v>
      </c>
      <c r="C175" s="4">
        <v>2023</v>
      </c>
      <c r="D175" s="4" t="s">
        <v>87</v>
      </c>
      <c r="E175" s="4" t="s">
        <v>16</v>
      </c>
      <c r="F175" s="4" t="s">
        <v>17</v>
      </c>
      <c r="G175" s="4" t="s">
        <v>17</v>
      </c>
      <c r="H175" s="4" t="s">
        <v>18</v>
      </c>
      <c r="I175" s="4">
        <v>182</v>
      </c>
      <c r="J175" s="5">
        <f t="shared" ca="1" si="2"/>
        <v>22.408219178082192</v>
      </c>
      <c r="K175" s="6">
        <v>36998</v>
      </c>
      <c r="L175" s="4" t="s">
        <v>50</v>
      </c>
      <c r="M175" s="4" t="s">
        <v>20</v>
      </c>
      <c r="N175" s="4" t="s">
        <v>21</v>
      </c>
      <c r="O175" s="4"/>
      <c r="P175" s="2"/>
    </row>
    <row r="176" spans="1:16" x14ac:dyDescent="0.25">
      <c r="A176" s="25" t="s">
        <v>625</v>
      </c>
      <c r="B176" s="20" t="s">
        <v>438</v>
      </c>
      <c r="C176" s="4">
        <v>2023</v>
      </c>
      <c r="D176" s="4" t="s">
        <v>102</v>
      </c>
      <c r="E176" s="4" t="s">
        <v>16</v>
      </c>
      <c r="F176" s="4" t="s">
        <v>17</v>
      </c>
      <c r="G176" s="4" t="s">
        <v>17</v>
      </c>
      <c r="H176" s="4" t="s">
        <v>45</v>
      </c>
      <c r="I176" s="4">
        <v>174</v>
      </c>
      <c r="J176" s="5">
        <f t="shared" ca="1" si="2"/>
        <v>19.531506849315068</v>
      </c>
      <c r="K176" s="6">
        <v>38048</v>
      </c>
      <c r="L176" s="8" t="s">
        <v>50</v>
      </c>
      <c r="M176" s="4" t="s">
        <v>20</v>
      </c>
      <c r="N176" s="4" t="s">
        <v>21</v>
      </c>
      <c r="O176" s="4"/>
      <c r="P176" s="2"/>
    </row>
    <row r="177" spans="1:16" x14ac:dyDescent="0.25">
      <c r="A177" s="25" t="s">
        <v>626</v>
      </c>
      <c r="B177" s="3" t="s">
        <v>413</v>
      </c>
      <c r="C177" s="4">
        <v>2023</v>
      </c>
      <c r="D177" s="4" t="s">
        <v>170</v>
      </c>
      <c r="E177" s="4" t="s">
        <v>16</v>
      </c>
      <c r="F177" s="4" t="s">
        <v>17</v>
      </c>
      <c r="G177" s="4" t="s">
        <v>17</v>
      </c>
      <c r="H177" s="4" t="s">
        <v>62</v>
      </c>
      <c r="I177" s="4">
        <v>209</v>
      </c>
      <c r="J177" s="5">
        <f t="shared" ca="1" si="2"/>
        <v>25.484931506849314</v>
      </c>
      <c r="K177" s="6">
        <v>35875</v>
      </c>
      <c r="L177" s="4" t="s">
        <v>58</v>
      </c>
      <c r="M177" s="4" t="s">
        <v>20</v>
      </c>
      <c r="N177" s="4" t="s">
        <v>59</v>
      </c>
      <c r="O177" s="4"/>
      <c r="P177" s="2"/>
    </row>
    <row r="178" spans="1:16" x14ac:dyDescent="0.25">
      <c r="A178" s="27" t="s">
        <v>627</v>
      </c>
      <c r="B178" s="3" t="s">
        <v>245</v>
      </c>
      <c r="C178" s="4">
        <v>2023</v>
      </c>
      <c r="D178" s="4" t="s">
        <v>772</v>
      </c>
      <c r="E178" s="4" t="s">
        <v>16</v>
      </c>
      <c r="F178" s="4" t="s">
        <v>17</v>
      </c>
      <c r="G178" s="4" t="s">
        <v>17</v>
      </c>
      <c r="H178" s="4" t="s">
        <v>246</v>
      </c>
      <c r="I178" s="4">
        <v>235</v>
      </c>
      <c r="J178" s="5">
        <f t="shared" ca="1" si="2"/>
        <v>19.473972602739725</v>
      </c>
      <c r="K178" s="6">
        <v>38069</v>
      </c>
      <c r="L178" s="4" t="s">
        <v>247</v>
      </c>
      <c r="M178" s="4" t="s">
        <v>20</v>
      </c>
      <c r="N178" s="4" t="s">
        <v>21</v>
      </c>
      <c r="O178" s="4"/>
      <c r="P178" s="2"/>
    </row>
    <row r="179" spans="1:16" x14ac:dyDescent="0.25">
      <c r="A179" s="25" t="s">
        <v>628</v>
      </c>
      <c r="B179" s="20" t="s">
        <v>248</v>
      </c>
      <c r="C179" s="4">
        <v>2023</v>
      </c>
      <c r="D179" s="4" t="s">
        <v>95</v>
      </c>
      <c r="E179" s="4" t="s">
        <v>72</v>
      </c>
      <c r="F179" s="4" t="s">
        <v>17</v>
      </c>
      <c r="G179" s="4" t="s">
        <v>17</v>
      </c>
      <c r="H179" s="4" t="s">
        <v>36</v>
      </c>
      <c r="I179" s="4">
        <v>160</v>
      </c>
      <c r="J179" s="5">
        <f t="shared" ca="1" si="2"/>
        <v>21.054794520547944</v>
      </c>
      <c r="K179" s="6">
        <v>37492</v>
      </c>
      <c r="L179" s="4" t="s">
        <v>50</v>
      </c>
      <c r="M179" s="4" t="s">
        <v>20</v>
      </c>
      <c r="N179" s="4" t="s">
        <v>21</v>
      </c>
      <c r="O179" s="4"/>
      <c r="P179" s="2"/>
    </row>
    <row r="180" spans="1:16" x14ac:dyDescent="0.25">
      <c r="A180" s="25" t="s">
        <v>629</v>
      </c>
      <c r="B180" s="20" t="s">
        <v>249</v>
      </c>
      <c r="C180" s="4">
        <v>2023</v>
      </c>
      <c r="D180" s="4" t="s">
        <v>104</v>
      </c>
      <c r="E180" s="4" t="s">
        <v>24</v>
      </c>
      <c r="F180" s="4" t="s">
        <v>17</v>
      </c>
      <c r="G180" s="4" t="s">
        <v>17</v>
      </c>
      <c r="H180" s="4" t="s">
        <v>26</v>
      </c>
      <c r="I180" s="4">
        <v>168</v>
      </c>
      <c r="J180" s="5">
        <f t="shared" ca="1" si="2"/>
        <v>19.835616438356166</v>
      </c>
      <c r="K180" s="6">
        <v>37937</v>
      </c>
      <c r="L180" s="4" t="s">
        <v>50</v>
      </c>
      <c r="M180" s="4" t="s">
        <v>20</v>
      </c>
      <c r="N180" s="4" t="s">
        <v>21</v>
      </c>
      <c r="O180" s="4"/>
      <c r="P180" s="2"/>
    </row>
    <row r="181" spans="1:16" x14ac:dyDescent="0.25">
      <c r="A181" s="27" t="s">
        <v>630</v>
      </c>
      <c r="B181" s="3" t="s">
        <v>250</v>
      </c>
      <c r="C181" s="4">
        <v>2023</v>
      </c>
      <c r="D181" s="4" t="s">
        <v>71</v>
      </c>
      <c r="E181" s="4" t="s">
        <v>24</v>
      </c>
      <c r="F181" s="4" t="s">
        <v>17</v>
      </c>
      <c r="G181" s="4" t="s">
        <v>17</v>
      </c>
      <c r="H181" s="4" t="s">
        <v>36</v>
      </c>
      <c r="I181" s="4">
        <v>160</v>
      </c>
      <c r="J181" s="5">
        <f t="shared" ca="1" si="2"/>
        <v>19.61917808219178</v>
      </c>
      <c r="K181" s="6">
        <v>38016</v>
      </c>
      <c r="L181" s="4" t="s">
        <v>88</v>
      </c>
      <c r="M181" s="4" t="s">
        <v>20</v>
      </c>
      <c r="N181" s="4" t="s">
        <v>21</v>
      </c>
      <c r="O181" s="4"/>
      <c r="P181" s="2"/>
    </row>
    <row r="182" spans="1:16" x14ac:dyDescent="0.25">
      <c r="A182" s="25" t="s">
        <v>631</v>
      </c>
      <c r="B182" s="20" t="s">
        <v>251</v>
      </c>
      <c r="C182" s="4">
        <v>2023</v>
      </c>
      <c r="D182" s="4" t="s">
        <v>773</v>
      </c>
      <c r="E182" s="4" t="s">
        <v>29</v>
      </c>
      <c r="F182" s="4" t="s">
        <v>30</v>
      </c>
      <c r="G182" s="4" t="s">
        <v>30</v>
      </c>
      <c r="H182" s="4" t="s">
        <v>181</v>
      </c>
      <c r="I182" s="4">
        <v>160</v>
      </c>
      <c r="J182" s="5">
        <f t="shared" ca="1" si="2"/>
        <v>20.997260273972604</v>
      </c>
      <c r="K182" s="6">
        <v>37513</v>
      </c>
      <c r="L182" s="4" t="s">
        <v>206</v>
      </c>
      <c r="M182" s="4" t="s">
        <v>20</v>
      </c>
      <c r="N182" s="4" t="s">
        <v>21</v>
      </c>
      <c r="O182" s="4"/>
      <c r="P182" s="2"/>
    </row>
    <row r="183" spans="1:16" x14ac:dyDescent="0.25">
      <c r="A183" s="25" t="s">
        <v>632</v>
      </c>
      <c r="B183" s="3" t="s">
        <v>252</v>
      </c>
      <c r="C183" s="4">
        <v>2023</v>
      </c>
      <c r="D183" s="4" t="s">
        <v>170</v>
      </c>
      <c r="E183" s="4" t="s">
        <v>29</v>
      </c>
      <c r="F183" s="4" t="s">
        <v>17</v>
      </c>
      <c r="G183" s="4" t="s">
        <v>17</v>
      </c>
      <c r="H183" s="4" t="s">
        <v>62</v>
      </c>
      <c r="I183" s="4">
        <v>210</v>
      </c>
      <c r="J183" s="5">
        <f t="shared" ca="1" si="2"/>
        <v>19.668493150684931</v>
      </c>
      <c r="K183" s="6">
        <v>37998</v>
      </c>
      <c r="L183" s="4" t="s">
        <v>58</v>
      </c>
      <c r="M183" s="4" t="s">
        <v>20</v>
      </c>
      <c r="N183" s="4" t="s">
        <v>21</v>
      </c>
      <c r="O183" s="4"/>
      <c r="P183" s="2"/>
    </row>
    <row r="184" spans="1:16" x14ac:dyDescent="0.25">
      <c r="A184" s="27" t="s">
        <v>633</v>
      </c>
      <c r="B184" s="3" t="s">
        <v>253</v>
      </c>
      <c r="C184" s="4">
        <v>2023</v>
      </c>
      <c r="D184" s="4" t="s">
        <v>170</v>
      </c>
      <c r="E184" s="4" t="s">
        <v>16</v>
      </c>
      <c r="F184" s="4" t="s">
        <v>17</v>
      </c>
      <c r="G184" s="4" t="s">
        <v>17</v>
      </c>
      <c r="H184" s="28" t="s">
        <v>45</v>
      </c>
      <c r="I184" s="4">
        <v>170</v>
      </c>
      <c r="J184" s="5">
        <f t="shared" ca="1" si="2"/>
        <v>19.632876712328766</v>
      </c>
      <c r="K184" s="6">
        <v>38011</v>
      </c>
      <c r="L184" s="4" t="s">
        <v>254</v>
      </c>
      <c r="M184" s="4" t="s">
        <v>20</v>
      </c>
      <c r="N184" s="4" t="s">
        <v>21</v>
      </c>
      <c r="O184" s="4"/>
      <c r="P184" s="2"/>
    </row>
    <row r="185" spans="1:16" x14ac:dyDescent="0.25">
      <c r="A185" s="25" t="s">
        <v>634</v>
      </c>
      <c r="B185" s="20" t="s">
        <v>255</v>
      </c>
      <c r="C185" s="4">
        <v>2023</v>
      </c>
      <c r="D185" s="4" t="s">
        <v>79</v>
      </c>
      <c r="E185" s="4" t="s">
        <v>24</v>
      </c>
      <c r="F185" s="4" t="s">
        <v>17</v>
      </c>
      <c r="G185" s="4" t="s">
        <v>17</v>
      </c>
      <c r="H185" s="4" t="s">
        <v>181</v>
      </c>
      <c r="I185" s="4">
        <v>175</v>
      </c>
      <c r="J185" s="5">
        <f t="shared" ca="1" si="2"/>
        <v>25.709589041095889</v>
      </c>
      <c r="K185" s="6">
        <v>35793</v>
      </c>
      <c r="L185" s="4" t="s">
        <v>41</v>
      </c>
      <c r="M185" s="4" t="s">
        <v>20</v>
      </c>
      <c r="N185" s="4" t="s">
        <v>80</v>
      </c>
      <c r="O185" s="4"/>
      <c r="P185" s="2"/>
    </row>
    <row r="186" spans="1:16" x14ac:dyDescent="0.25">
      <c r="A186" s="25" t="s">
        <v>635</v>
      </c>
      <c r="B186" s="20" t="s">
        <v>256</v>
      </c>
      <c r="C186" s="4">
        <v>2023</v>
      </c>
      <c r="D186" s="4" t="s">
        <v>52</v>
      </c>
      <c r="E186" s="4" t="s">
        <v>16</v>
      </c>
      <c r="F186" s="4" t="s">
        <v>30</v>
      </c>
      <c r="G186" s="4" t="s">
        <v>30</v>
      </c>
      <c r="H186" s="4" t="s">
        <v>82</v>
      </c>
      <c r="I186" s="4">
        <v>171</v>
      </c>
      <c r="J186" s="5">
        <f t="shared" ca="1" si="2"/>
        <v>23.378082191780823</v>
      </c>
      <c r="K186" s="6">
        <v>36644</v>
      </c>
      <c r="L186" s="4" t="s">
        <v>257</v>
      </c>
      <c r="M186" s="4" t="s">
        <v>20</v>
      </c>
      <c r="N186" s="4" t="s">
        <v>59</v>
      </c>
      <c r="O186" s="4"/>
      <c r="P186" s="2"/>
    </row>
    <row r="187" spans="1:16" x14ac:dyDescent="0.25">
      <c r="A187" s="27" t="s">
        <v>636</v>
      </c>
      <c r="B187" s="20" t="s">
        <v>258</v>
      </c>
      <c r="C187" s="4">
        <v>2023</v>
      </c>
      <c r="D187" s="4" t="s">
        <v>57</v>
      </c>
      <c r="E187" s="4" t="s">
        <v>16</v>
      </c>
      <c r="F187" s="4" t="s">
        <v>17</v>
      </c>
      <c r="G187" s="4" t="s">
        <v>17</v>
      </c>
      <c r="H187" s="4" t="s">
        <v>82</v>
      </c>
      <c r="I187" s="4">
        <v>185</v>
      </c>
      <c r="J187" s="5">
        <f t="shared" ca="1" si="2"/>
        <v>21.832876712328765</v>
      </c>
      <c r="K187" s="6">
        <v>37208</v>
      </c>
      <c r="L187" s="4" t="s">
        <v>58</v>
      </c>
      <c r="M187" s="4" t="s">
        <v>20</v>
      </c>
      <c r="N187" s="4" t="s">
        <v>21</v>
      </c>
      <c r="O187" s="4"/>
      <c r="P187" s="2"/>
    </row>
    <row r="188" spans="1:16" x14ac:dyDescent="0.25">
      <c r="A188" s="25" t="s">
        <v>637</v>
      </c>
      <c r="B188" s="20" t="s">
        <v>439</v>
      </c>
      <c r="C188" s="4">
        <v>2023</v>
      </c>
      <c r="D188" s="4" t="s">
        <v>102</v>
      </c>
      <c r="E188" s="4" t="s">
        <v>16</v>
      </c>
      <c r="F188" s="4" t="s">
        <v>17</v>
      </c>
      <c r="G188" s="4" t="s">
        <v>17</v>
      </c>
      <c r="H188" s="4" t="s">
        <v>18</v>
      </c>
      <c r="I188" s="4">
        <v>176</v>
      </c>
      <c r="J188" s="5">
        <f t="shared" ca="1" si="2"/>
        <v>24.586301369863012</v>
      </c>
      <c r="K188" s="6">
        <v>36203</v>
      </c>
      <c r="L188" s="4" t="s">
        <v>69</v>
      </c>
      <c r="M188" s="4" t="s">
        <v>20</v>
      </c>
      <c r="N188" s="4" t="s">
        <v>21</v>
      </c>
      <c r="O188" s="4"/>
      <c r="P188" s="2"/>
    </row>
    <row r="189" spans="1:16" x14ac:dyDescent="0.25">
      <c r="A189" s="25" t="s">
        <v>638</v>
      </c>
      <c r="B189" s="3" t="s">
        <v>259</v>
      </c>
      <c r="C189" s="4">
        <v>2023</v>
      </c>
      <c r="D189" s="4" t="s">
        <v>98</v>
      </c>
      <c r="E189" s="4" t="s">
        <v>16</v>
      </c>
      <c r="F189" s="4" t="s">
        <v>17</v>
      </c>
      <c r="G189" s="4" t="s">
        <v>17</v>
      </c>
      <c r="H189" s="4" t="s">
        <v>82</v>
      </c>
      <c r="I189" s="4">
        <v>230</v>
      </c>
      <c r="J189" s="5">
        <f t="shared" ca="1" si="2"/>
        <v>21.931506849315067</v>
      </c>
      <c r="K189" s="6">
        <v>37172</v>
      </c>
      <c r="L189" s="4" t="s">
        <v>58</v>
      </c>
      <c r="M189" s="4" t="s">
        <v>20</v>
      </c>
      <c r="N189" s="4" t="s">
        <v>21</v>
      </c>
      <c r="O189" s="4"/>
      <c r="P189" s="2"/>
    </row>
    <row r="190" spans="1:16" x14ac:dyDescent="0.25">
      <c r="A190" s="27" t="s">
        <v>639</v>
      </c>
      <c r="B190" s="3" t="s">
        <v>260</v>
      </c>
      <c r="C190" s="4">
        <v>2023</v>
      </c>
      <c r="D190" s="4" t="s">
        <v>190</v>
      </c>
      <c r="E190" s="4" t="s">
        <v>16</v>
      </c>
      <c r="F190" s="4" t="s">
        <v>17</v>
      </c>
      <c r="G190" s="4" t="s">
        <v>17</v>
      </c>
      <c r="H190" s="4" t="s">
        <v>62</v>
      </c>
      <c r="I190" s="4">
        <v>153</v>
      </c>
      <c r="J190" s="5">
        <f t="shared" ca="1" si="2"/>
        <v>19.852054794520548</v>
      </c>
      <c r="K190" s="6">
        <v>37931</v>
      </c>
      <c r="L190" s="4" t="s">
        <v>111</v>
      </c>
      <c r="M190" s="4" t="s">
        <v>38</v>
      </c>
      <c r="N190" s="4" t="s">
        <v>21</v>
      </c>
      <c r="O190" s="4"/>
      <c r="P190" s="2"/>
    </row>
    <row r="191" spans="1:16" x14ac:dyDescent="0.25">
      <c r="A191" s="25" t="s">
        <v>640</v>
      </c>
      <c r="B191" s="3" t="s">
        <v>261</v>
      </c>
      <c r="C191" s="4">
        <v>2023</v>
      </c>
      <c r="D191" s="4" t="s">
        <v>79</v>
      </c>
      <c r="E191" s="4" t="s">
        <v>16</v>
      </c>
      <c r="F191" s="4" t="s">
        <v>30</v>
      </c>
      <c r="G191" s="4" t="s">
        <v>30</v>
      </c>
      <c r="H191" s="4" t="s">
        <v>26</v>
      </c>
      <c r="I191" s="4">
        <v>160</v>
      </c>
      <c r="J191" s="5">
        <f t="shared" ca="1" si="2"/>
        <v>22.361643835616437</v>
      </c>
      <c r="K191" s="6">
        <v>37015</v>
      </c>
      <c r="L191" s="4" t="s">
        <v>182</v>
      </c>
      <c r="M191" s="4" t="s">
        <v>20</v>
      </c>
      <c r="N191" s="4" t="s">
        <v>21</v>
      </c>
      <c r="O191" s="4"/>
      <c r="P191" s="2"/>
    </row>
    <row r="192" spans="1:16" x14ac:dyDescent="0.25">
      <c r="A192" s="25" t="s">
        <v>641</v>
      </c>
      <c r="B192" s="3" t="s">
        <v>262</v>
      </c>
      <c r="C192" s="4">
        <v>2023</v>
      </c>
      <c r="D192" s="4" t="s">
        <v>93</v>
      </c>
      <c r="E192" s="4" t="s">
        <v>16</v>
      </c>
      <c r="F192" s="4" t="s">
        <v>17</v>
      </c>
      <c r="G192" s="4" t="s">
        <v>17</v>
      </c>
      <c r="H192" s="4" t="s">
        <v>45</v>
      </c>
      <c r="I192" s="4">
        <v>160</v>
      </c>
      <c r="J192" s="5">
        <f t="shared" ca="1" si="2"/>
        <v>22.493150684931507</v>
      </c>
      <c r="K192" s="6">
        <v>36967</v>
      </c>
      <c r="L192" s="4" t="s">
        <v>225</v>
      </c>
      <c r="M192" s="4" t="s">
        <v>20</v>
      </c>
      <c r="N192" s="4" t="s">
        <v>21</v>
      </c>
      <c r="O192" s="4"/>
      <c r="P192" s="2"/>
    </row>
    <row r="193" spans="1:16" x14ac:dyDescent="0.25">
      <c r="A193" s="27" t="s">
        <v>642</v>
      </c>
      <c r="B193" s="20" t="s">
        <v>263</v>
      </c>
      <c r="C193" s="4">
        <v>2023</v>
      </c>
      <c r="D193" s="4" t="s">
        <v>35</v>
      </c>
      <c r="E193" s="4" t="s">
        <v>16</v>
      </c>
      <c r="F193" s="4" t="s">
        <v>17</v>
      </c>
      <c r="G193" s="4" t="s">
        <v>17</v>
      </c>
      <c r="H193" s="4" t="s">
        <v>62</v>
      </c>
      <c r="I193" s="4">
        <v>194</v>
      </c>
      <c r="J193" s="5">
        <f t="shared" ca="1" si="2"/>
        <v>22.136986301369863</v>
      </c>
      <c r="K193" s="6">
        <v>37097</v>
      </c>
      <c r="L193" s="4" t="s">
        <v>58</v>
      </c>
      <c r="M193" s="4" t="s">
        <v>20</v>
      </c>
      <c r="N193" s="4" t="s">
        <v>21</v>
      </c>
      <c r="O193" s="4"/>
      <c r="P193" s="2"/>
    </row>
    <row r="194" spans="1:16" x14ac:dyDescent="0.25">
      <c r="A194" s="25" t="s">
        <v>643</v>
      </c>
      <c r="B194" s="3" t="s">
        <v>265</v>
      </c>
      <c r="C194" s="4">
        <v>2023</v>
      </c>
      <c r="D194" s="4" t="s">
        <v>266</v>
      </c>
      <c r="E194" s="4" t="s">
        <v>16</v>
      </c>
      <c r="F194" s="4" t="s">
        <v>17</v>
      </c>
      <c r="G194" s="4" t="s">
        <v>17</v>
      </c>
      <c r="H194" s="4" t="s">
        <v>31</v>
      </c>
      <c r="I194" s="4">
        <v>169</v>
      </c>
      <c r="J194" s="5">
        <f t="shared" ca="1" si="2"/>
        <v>22.649315068493152</v>
      </c>
      <c r="K194" s="6">
        <v>36910</v>
      </c>
      <c r="L194" s="4" t="s">
        <v>53</v>
      </c>
      <c r="M194" s="4" t="s">
        <v>20</v>
      </c>
      <c r="N194" s="4" t="s">
        <v>21</v>
      </c>
      <c r="O194" s="4"/>
      <c r="P194" s="2"/>
    </row>
    <row r="195" spans="1:16" x14ac:dyDescent="0.25">
      <c r="A195" s="25" t="s">
        <v>644</v>
      </c>
      <c r="B195" s="20" t="s">
        <v>267</v>
      </c>
      <c r="C195" s="4">
        <v>2023</v>
      </c>
      <c r="D195" s="4" t="s">
        <v>52</v>
      </c>
      <c r="E195" s="4" t="s">
        <v>16</v>
      </c>
      <c r="F195" s="4" t="s">
        <v>17</v>
      </c>
      <c r="G195" s="4" t="s">
        <v>17</v>
      </c>
      <c r="H195" s="4" t="s">
        <v>36</v>
      </c>
      <c r="I195" s="4">
        <v>155</v>
      </c>
      <c r="J195" s="5">
        <f t="shared" ca="1" si="2"/>
        <v>22.202739726027396</v>
      </c>
      <c r="K195" s="6">
        <v>37073</v>
      </c>
      <c r="L195" s="4" t="s">
        <v>268</v>
      </c>
      <c r="M195" s="4" t="s">
        <v>20</v>
      </c>
      <c r="N195" s="33" t="s">
        <v>59</v>
      </c>
      <c r="O195" s="4"/>
      <c r="P195" s="2"/>
    </row>
    <row r="196" spans="1:16" x14ac:dyDescent="0.25">
      <c r="A196" s="27" t="s">
        <v>645</v>
      </c>
      <c r="B196" s="3" t="s">
        <v>269</v>
      </c>
      <c r="C196" s="4">
        <v>2023</v>
      </c>
      <c r="D196" s="4" t="s">
        <v>67</v>
      </c>
      <c r="E196" s="4" t="s">
        <v>16</v>
      </c>
      <c r="F196" s="4" t="s">
        <v>17</v>
      </c>
      <c r="G196" s="4" t="s">
        <v>17</v>
      </c>
      <c r="H196" s="4" t="s">
        <v>82</v>
      </c>
      <c r="I196" s="4">
        <v>187</v>
      </c>
      <c r="J196" s="5">
        <f t="shared" ref="J196:J259" ca="1" si="3">(TODAY()-K196)/365</f>
        <v>23.523287671232875</v>
      </c>
      <c r="K196" s="6">
        <v>36591</v>
      </c>
      <c r="L196" s="4" t="s">
        <v>182</v>
      </c>
      <c r="M196" s="4" t="s">
        <v>20</v>
      </c>
      <c r="N196" s="33" t="s">
        <v>21</v>
      </c>
      <c r="O196" s="4"/>
      <c r="P196" s="2"/>
    </row>
    <row r="197" spans="1:16" x14ac:dyDescent="0.25">
      <c r="A197" s="25" t="s">
        <v>646</v>
      </c>
      <c r="B197" s="3" t="s">
        <v>270</v>
      </c>
      <c r="C197" s="4">
        <v>2023</v>
      </c>
      <c r="D197" s="4" t="s">
        <v>79</v>
      </c>
      <c r="E197" s="4" t="s">
        <v>16</v>
      </c>
      <c r="F197" s="4" t="s">
        <v>17</v>
      </c>
      <c r="G197" s="4" t="s">
        <v>17</v>
      </c>
      <c r="H197" s="4" t="s">
        <v>82</v>
      </c>
      <c r="I197" s="4">
        <v>180</v>
      </c>
      <c r="J197" s="5">
        <f t="shared" ca="1" si="3"/>
        <v>20.830136986301369</v>
      </c>
      <c r="K197" s="6">
        <v>37574</v>
      </c>
      <c r="L197" s="4" t="s">
        <v>58</v>
      </c>
      <c r="M197" s="4" t="s">
        <v>20</v>
      </c>
      <c r="N197" s="33" t="s">
        <v>21</v>
      </c>
      <c r="O197" s="4"/>
      <c r="P197" s="2"/>
    </row>
    <row r="198" spans="1:16" x14ac:dyDescent="0.25">
      <c r="A198" s="25" t="s">
        <v>647</v>
      </c>
      <c r="B198" s="20" t="s">
        <v>391</v>
      </c>
      <c r="C198" s="4">
        <v>2023</v>
      </c>
      <c r="D198" s="8" t="s">
        <v>123</v>
      </c>
      <c r="E198" s="4" t="s">
        <v>16</v>
      </c>
      <c r="F198" s="4" t="s">
        <v>17</v>
      </c>
      <c r="G198" s="4" t="s">
        <v>17</v>
      </c>
      <c r="H198" s="4" t="s">
        <v>82</v>
      </c>
      <c r="I198" s="4">
        <v>190</v>
      </c>
      <c r="J198" s="5">
        <f t="shared" ca="1" si="3"/>
        <v>19.69041095890411</v>
      </c>
      <c r="K198" s="6">
        <v>37990</v>
      </c>
      <c r="L198" s="19" t="s">
        <v>786</v>
      </c>
      <c r="M198" s="4" t="s">
        <v>20</v>
      </c>
      <c r="N198" s="33" t="s">
        <v>21</v>
      </c>
      <c r="O198" s="4"/>
      <c r="P198" s="2"/>
    </row>
    <row r="199" spans="1:16" x14ac:dyDescent="0.25">
      <c r="A199" s="27" t="s">
        <v>648</v>
      </c>
      <c r="B199" s="20" t="s">
        <v>271</v>
      </c>
      <c r="C199" s="8">
        <v>2022</v>
      </c>
      <c r="D199" s="8" t="s">
        <v>71</v>
      </c>
      <c r="E199" s="8" t="s">
        <v>29</v>
      </c>
      <c r="F199" s="8" t="s">
        <v>17</v>
      </c>
      <c r="G199" s="8" t="s">
        <v>17</v>
      </c>
      <c r="H199" s="4" t="s">
        <v>82</v>
      </c>
      <c r="I199" s="8">
        <v>185</v>
      </c>
      <c r="J199" s="5">
        <f t="shared" ca="1" si="3"/>
        <v>21.115068493150684</v>
      </c>
      <c r="K199" s="21">
        <v>37470</v>
      </c>
      <c r="L199" s="8" t="s">
        <v>58</v>
      </c>
      <c r="M199" s="8" t="s">
        <v>20</v>
      </c>
      <c r="N199" s="8" t="s">
        <v>21</v>
      </c>
      <c r="O199" s="8"/>
      <c r="P199" s="2"/>
    </row>
    <row r="200" spans="1:16" x14ac:dyDescent="0.25">
      <c r="A200" s="25" t="s">
        <v>649</v>
      </c>
      <c r="B200" s="3" t="s">
        <v>272</v>
      </c>
      <c r="C200" s="4">
        <v>2022</v>
      </c>
      <c r="D200" s="4" t="s">
        <v>71</v>
      </c>
      <c r="E200" s="4" t="s">
        <v>16</v>
      </c>
      <c r="F200" s="4" t="s">
        <v>17</v>
      </c>
      <c r="G200" s="4" t="s">
        <v>17</v>
      </c>
      <c r="H200" s="4" t="s">
        <v>62</v>
      </c>
      <c r="I200" s="4">
        <v>180</v>
      </c>
      <c r="J200" s="5">
        <f t="shared" ca="1" si="3"/>
        <v>21.980821917808218</v>
      </c>
      <c r="K200" s="6">
        <v>37154</v>
      </c>
      <c r="L200" s="4" t="s">
        <v>50</v>
      </c>
      <c r="M200" s="4" t="s">
        <v>20</v>
      </c>
      <c r="N200" s="4" t="s">
        <v>21</v>
      </c>
      <c r="O200" s="4"/>
      <c r="P200" s="2"/>
    </row>
    <row r="201" spans="1:16" x14ac:dyDescent="0.25">
      <c r="A201" s="25" t="s">
        <v>650</v>
      </c>
      <c r="B201" s="20" t="s">
        <v>273</v>
      </c>
      <c r="C201" s="4">
        <v>2022</v>
      </c>
      <c r="D201" s="4" t="s">
        <v>104</v>
      </c>
      <c r="E201" s="4" t="s">
        <v>16</v>
      </c>
      <c r="F201" s="4" t="s">
        <v>17</v>
      </c>
      <c r="G201" s="4" t="s">
        <v>17</v>
      </c>
      <c r="H201" s="4" t="s">
        <v>45</v>
      </c>
      <c r="I201" s="4">
        <v>170</v>
      </c>
      <c r="J201" s="5">
        <f t="shared" ca="1" si="3"/>
        <v>25.356164383561644</v>
      </c>
      <c r="K201" s="6">
        <v>35922</v>
      </c>
      <c r="L201" s="4" t="s">
        <v>134</v>
      </c>
      <c r="M201" s="4" t="s">
        <v>20</v>
      </c>
      <c r="N201" s="4" t="s">
        <v>59</v>
      </c>
      <c r="O201" s="4"/>
      <c r="P201" s="2"/>
    </row>
    <row r="202" spans="1:16" x14ac:dyDescent="0.25">
      <c r="A202" s="27" t="s">
        <v>651</v>
      </c>
      <c r="B202" s="3" t="s">
        <v>274</v>
      </c>
      <c r="C202" s="4">
        <v>2022</v>
      </c>
      <c r="D202" s="4" t="s">
        <v>93</v>
      </c>
      <c r="E202" s="4" t="s">
        <v>16</v>
      </c>
      <c r="F202" s="4" t="s">
        <v>17</v>
      </c>
      <c r="G202" s="4" t="s">
        <v>17</v>
      </c>
      <c r="H202" s="4" t="s">
        <v>45</v>
      </c>
      <c r="I202" s="4">
        <v>190</v>
      </c>
      <c r="J202" s="5">
        <f t="shared" ca="1" si="3"/>
        <v>23.583561643835615</v>
      </c>
      <c r="K202" s="6">
        <v>36569</v>
      </c>
      <c r="L202" s="4" t="s">
        <v>50</v>
      </c>
      <c r="M202" s="4" t="s">
        <v>20</v>
      </c>
      <c r="N202" s="4" t="s">
        <v>21</v>
      </c>
      <c r="O202" s="4"/>
      <c r="P202" s="2"/>
    </row>
    <row r="203" spans="1:16" x14ac:dyDescent="0.25">
      <c r="A203" s="25" t="s">
        <v>652</v>
      </c>
      <c r="B203" s="20" t="s">
        <v>275</v>
      </c>
      <c r="C203" s="4">
        <v>2022</v>
      </c>
      <c r="D203" s="4" t="s">
        <v>61</v>
      </c>
      <c r="E203" s="4" t="s">
        <v>24</v>
      </c>
      <c r="F203" s="4" t="s">
        <v>17</v>
      </c>
      <c r="G203" s="4" t="s">
        <v>17</v>
      </c>
      <c r="H203" s="28" t="s">
        <v>18</v>
      </c>
      <c r="I203" s="4">
        <v>165</v>
      </c>
      <c r="J203" s="5">
        <f t="shared" ca="1" si="3"/>
        <v>21.81917808219178</v>
      </c>
      <c r="K203" s="6">
        <v>37213</v>
      </c>
      <c r="L203" s="4" t="s">
        <v>50</v>
      </c>
      <c r="M203" s="4" t="s">
        <v>20</v>
      </c>
      <c r="N203" s="4" t="s">
        <v>21</v>
      </c>
      <c r="O203" s="4"/>
      <c r="P203" s="2"/>
    </row>
    <row r="204" spans="1:16" x14ac:dyDescent="0.25">
      <c r="A204" s="25" t="s">
        <v>653</v>
      </c>
      <c r="B204" s="3" t="s">
        <v>276</v>
      </c>
      <c r="C204" s="4">
        <v>2022</v>
      </c>
      <c r="D204" s="4" t="s">
        <v>98</v>
      </c>
      <c r="E204" s="4" t="s">
        <v>16</v>
      </c>
      <c r="F204" s="4" t="s">
        <v>17</v>
      </c>
      <c r="G204" s="4" t="s">
        <v>17</v>
      </c>
      <c r="H204" s="4" t="s">
        <v>82</v>
      </c>
      <c r="I204" s="4">
        <v>230</v>
      </c>
      <c r="J204" s="5">
        <f t="shared" ca="1" si="3"/>
        <v>24.512328767123286</v>
      </c>
      <c r="K204" s="6">
        <v>36230</v>
      </c>
      <c r="L204" s="4" t="s">
        <v>46</v>
      </c>
      <c r="M204" s="4" t="s">
        <v>20</v>
      </c>
      <c r="N204" s="4" t="s">
        <v>59</v>
      </c>
      <c r="O204" s="4"/>
      <c r="P204" s="2"/>
    </row>
    <row r="205" spans="1:16" x14ac:dyDescent="0.25">
      <c r="A205" s="27" t="s">
        <v>654</v>
      </c>
      <c r="B205" s="20" t="s">
        <v>277</v>
      </c>
      <c r="C205" s="4">
        <v>2022</v>
      </c>
      <c r="D205" s="4" t="s">
        <v>35</v>
      </c>
      <c r="E205" s="4" t="s">
        <v>16</v>
      </c>
      <c r="F205" s="4" t="s">
        <v>17</v>
      </c>
      <c r="G205" s="4" t="s">
        <v>17</v>
      </c>
      <c r="H205" s="4" t="s">
        <v>45</v>
      </c>
      <c r="I205" s="4">
        <v>160</v>
      </c>
      <c r="J205" s="5">
        <f t="shared" ca="1" si="3"/>
        <v>21.654794520547945</v>
      </c>
      <c r="K205" s="6">
        <v>37273</v>
      </c>
      <c r="L205" s="4" t="s">
        <v>447</v>
      </c>
      <c r="M205" s="4" t="s">
        <v>20</v>
      </c>
      <c r="N205" s="4" t="s">
        <v>21</v>
      </c>
      <c r="O205" s="4"/>
      <c r="P205" s="2"/>
    </row>
    <row r="206" spans="1:16" x14ac:dyDescent="0.25">
      <c r="A206" s="25" t="s">
        <v>655</v>
      </c>
      <c r="B206" s="20" t="s">
        <v>278</v>
      </c>
      <c r="C206" s="4">
        <v>2022</v>
      </c>
      <c r="D206" s="4" t="s">
        <v>104</v>
      </c>
      <c r="E206" s="4" t="s">
        <v>16</v>
      </c>
      <c r="F206" s="4" t="s">
        <v>17</v>
      </c>
      <c r="G206" s="4" t="s">
        <v>17</v>
      </c>
      <c r="H206" s="4" t="s">
        <v>45</v>
      </c>
      <c r="I206" s="4">
        <v>155</v>
      </c>
      <c r="J206" s="5">
        <f t="shared" ca="1" si="3"/>
        <v>22.758904109589039</v>
      </c>
      <c r="K206" s="6">
        <v>36870</v>
      </c>
      <c r="L206" s="4" t="s">
        <v>162</v>
      </c>
      <c r="M206" s="4" t="s">
        <v>20</v>
      </c>
      <c r="N206" s="4" t="s">
        <v>59</v>
      </c>
      <c r="O206" s="4"/>
      <c r="P206" s="2"/>
    </row>
    <row r="207" spans="1:16" x14ac:dyDescent="0.25">
      <c r="A207" s="25" t="s">
        <v>656</v>
      </c>
      <c r="B207" s="20" t="s">
        <v>279</v>
      </c>
      <c r="C207" s="4">
        <v>2022</v>
      </c>
      <c r="D207" s="4" t="s">
        <v>123</v>
      </c>
      <c r="E207" s="4" t="s">
        <v>16</v>
      </c>
      <c r="F207" s="4" t="s">
        <v>30</v>
      </c>
      <c r="G207" s="4" t="s">
        <v>30</v>
      </c>
      <c r="H207" s="4" t="s">
        <v>26</v>
      </c>
      <c r="I207" s="4">
        <v>155</v>
      </c>
      <c r="J207" s="5">
        <f t="shared" ca="1" si="3"/>
        <v>24.18904109589041</v>
      </c>
      <c r="K207" s="6">
        <v>36348</v>
      </c>
      <c r="L207" s="4" t="s">
        <v>58</v>
      </c>
      <c r="M207" s="4" t="s">
        <v>20</v>
      </c>
      <c r="N207" s="4" t="s">
        <v>21</v>
      </c>
      <c r="O207" s="4"/>
      <c r="P207" s="2"/>
    </row>
    <row r="208" spans="1:16" x14ac:dyDescent="0.25">
      <c r="A208" s="27" t="s">
        <v>657</v>
      </c>
      <c r="B208" s="20" t="s">
        <v>280</v>
      </c>
      <c r="C208" s="4">
        <v>2022</v>
      </c>
      <c r="D208" s="4" t="s">
        <v>35</v>
      </c>
      <c r="E208" s="4" t="s">
        <v>24</v>
      </c>
      <c r="F208" s="4" t="s">
        <v>25</v>
      </c>
      <c r="G208" s="4" t="s">
        <v>17</v>
      </c>
      <c r="H208" s="4" t="s">
        <v>45</v>
      </c>
      <c r="I208" s="4">
        <v>150</v>
      </c>
      <c r="J208" s="5">
        <f t="shared" ca="1" si="3"/>
        <v>20.386301369863013</v>
      </c>
      <c r="K208" s="6">
        <v>37736</v>
      </c>
      <c r="L208" s="4" t="s">
        <v>88</v>
      </c>
      <c r="M208" s="4" t="s">
        <v>20</v>
      </c>
      <c r="N208" s="4" t="s">
        <v>21</v>
      </c>
      <c r="O208" s="4"/>
      <c r="P208" s="2"/>
    </row>
    <row r="209" spans="1:16" x14ac:dyDescent="0.25">
      <c r="A209" s="25" t="s">
        <v>658</v>
      </c>
      <c r="B209" s="20" t="s">
        <v>281</v>
      </c>
      <c r="C209" s="4">
        <v>2022</v>
      </c>
      <c r="D209" s="4" t="s">
        <v>52</v>
      </c>
      <c r="E209" s="4" t="s">
        <v>24</v>
      </c>
      <c r="F209" s="4" t="s">
        <v>17</v>
      </c>
      <c r="G209" s="4" t="s">
        <v>17</v>
      </c>
      <c r="H209" s="4" t="s">
        <v>62</v>
      </c>
      <c r="I209" s="4">
        <v>189</v>
      </c>
      <c r="J209" s="5">
        <f t="shared" ca="1" si="3"/>
        <v>21.926027397260274</v>
      </c>
      <c r="K209" s="6">
        <v>37174</v>
      </c>
      <c r="L209" s="4" t="s">
        <v>58</v>
      </c>
      <c r="M209" s="4" t="s">
        <v>20</v>
      </c>
      <c r="N209" s="4" t="s">
        <v>59</v>
      </c>
      <c r="O209" s="4"/>
      <c r="P209" s="2"/>
    </row>
    <row r="210" spans="1:16" x14ac:dyDescent="0.25">
      <c r="A210" s="25" t="s">
        <v>659</v>
      </c>
      <c r="B210" s="20" t="s">
        <v>282</v>
      </c>
      <c r="C210" s="4">
        <v>2022</v>
      </c>
      <c r="D210" s="4" t="s">
        <v>87</v>
      </c>
      <c r="E210" s="4" t="s">
        <v>29</v>
      </c>
      <c r="F210" s="4" t="s">
        <v>17</v>
      </c>
      <c r="G210" s="4" t="s">
        <v>17</v>
      </c>
      <c r="H210" s="4" t="s">
        <v>62</v>
      </c>
      <c r="I210" s="4">
        <v>184</v>
      </c>
      <c r="J210" s="5">
        <f t="shared" ca="1" si="3"/>
        <v>23.049315068493151</v>
      </c>
      <c r="K210" s="6">
        <v>36764</v>
      </c>
      <c r="L210" s="4" t="s">
        <v>58</v>
      </c>
      <c r="M210" s="4" t="s">
        <v>20</v>
      </c>
      <c r="N210" s="4" t="s">
        <v>59</v>
      </c>
      <c r="O210" s="4"/>
      <c r="P210" s="2"/>
    </row>
    <row r="211" spans="1:16" x14ac:dyDescent="0.25">
      <c r="A211" s="27" t="s">
        <v>660</v>
      </c>
      <c r="B211" s="20" t="s">
        <v>283</v>
      </c>
      <c r="C211" s="4">
        <v>2022</v>
      </c>
      <c r="D211" s="4" t="s">
        <v>57</v>
      </c>
      <c r="E211" s="4" t="s">
        <v>16</v>
      </c>
      <c r="F211" s="4" t="s">
        <v>17</v>
      </c>
      <c r="G211" s="4" t="s">
        <v>17</v>
      </c>
      <c r="H211" s="28" t="s">
        <v>18</v>
      </c>
      <c r="I211" s="4">
        <v>180</v>
      </c>
      <c r="J211" s="5">
        <f t="shared" ca="1" si="3"/>
        <v>22.479452054794521</v>
      </c>
      <c r="K211" s="6">
        <v>36972</v>
      </c>
      <c r="L211" s="4" t="s">
        <v>88</v>
      </c>
      <c r="M211" s="4" t="s">
        <v>20</v>
      </c>
      <c r="N211" s="4" t="s">
        <v>21</v>
      </c>
      <c r="O211" s="4"/>
      <c r="P211" s="2"/>
    </row>
    <row r="212" spans="1:16" x14ac:dyDescent="0.25">
      <c r="A212" s="25" t="s">
        <v>661</v>
      </c>
      <c r="B212" s="3" t="s">
        <v>284</v>
      </c>
      <c r="C212" s="4">
        <v>2022</v>
      </c>
      <c r="D212" s="4" t="s">
        <v>65</v>
      </c>
      <c r="E212" s="4" t="s">
        <v>16</v>
      </c>
      <c r="F212" s="4" t="s">
        <v>17</v>
      </c>
      <c r="G212" s="4" t="s">
        <v>17</v>
      </c>
      <c r="H212" s="4" t="s">
        <v>45</v>
      </c>
      <c r="I212" s="4">
        <v>175</v>
      </c>
      <c r="J212" s="5">
        <f t="shared" ca="1" si="3"/>
        <v>21.942465753424656</v>
      </c>
      <c r="K212" s="6">
        <v>37168</v>
      </c>
      <c r="L212" s="4" t="s">
        <v>50</v>
      </c>
      <c r="M212" s="4" t="s">
        <v>20</v>
      </c>
      <c r="N212" s="4" t="s">
        <v>59</v>
      </c>
      <c r="O212" s="4"/>
      <c r="P212" s="2"/>
    </row>
    <row r="213" spans="1:16" x14ac:dyDescent="0.25">
      <c r="A213" s="25" t="s">
        <v>662</v>
      </c>
      <c r="B213" s="3" t="s">
        <v>285</v>
      </c>
      <c r="C213" s="4">
        <v>2022</v>
      </c>
      <c r="D213" s="4" t="s">
        <v>190</v>
      </c>
      <c r="E213" s="4" t="s">
        <v>16</v>
      </c>
      <c r="F213" s="4" t="s">
        <v>17</v>
      </c>
      <c r="G213" s="4" t="s">
        <v>17</v>
      </c>
      <c r="H213" s="4" t="s">
        <v>45</v>
      </c>
      <c r="I213" s="4">
        <v>145</v>
      </c>
      <c r="J213" s="5">
        <f t="shared" ca="1" si="3"/>
        <v>23.005479452054793</v>
      </c>
      <c r="K213" s="6">
        <v>36780</v>
      </c>
      <c r="L213" s="4" t="s">
        <v>88</v>
      </c>
      <c r="M213" s="4" t="s">
        <v>20</v>
      </c>
      <c r="N213" s="4" t="s">
        <v>59</v>
      </c>
      <c r="O213" s="4"/>
      <c r="P213" s="2"/>
    </row>
    <row r="214" spans="1:16" x14ac:dyDescent="0.25">
      <c r="A214" s="27" t="s">
        <v>663</v>
      </c>
      <c r="B214" s="20" t="s">
        <v>408</v>
      </c>
      <c r="C214" s="4">
        <v>2022</v>
      </c>
      <c r="D214" s="4" t="s">
        <v>44</v>
      </c>
      <c r="E214" s="4" t="s">
        <v>29</v>
      </c>
      <c r="F214" s="4" t="s">
        <v>30</v>
      </c>
      <c r="G214" s="4" t="s">
        <v>30</v>
      </c>
      <c r="H214" s="4" t="s">
        <v>45</v>
      </c>
      <c r="I214" s="4">
        <v>175</v>
      </c>
      <c r="J214" s="5">
        <f t="shared" ca="1" si="3"/>
        <v>19.923287671232877</v>
      </c>
      <c r="K214" s="6">
        <v>37905</v>
      </c>
      <c r="L214" s="4" t="s">
        <v>134</v>
      </c>
      <c r="M214" s="4" t="s">
        <v>20</v>
      </c>
      <c r="N214" s="4" t="s">
        <v>21</v>
      </c>
      <c r="O214" s="4"/>
      <c r="P214" s="2"/>
    </row>
    <row r="215" spans="1:16" x14ac:dyDescent="0.25">
      <c r="A215" s="25" t="s">
        <v>664</v>
      </c>
      <c r="B215" s="20" t="s">
        <v>286</v>
      </c>
      <c r="C215" s="4">
        <v>2022</v>
      </c>
      <c r="D215" s="4" t="s">
        <v>123</v>
      </c>
      <c r="E215" s="4" t="s">
        <v>16</v>
      </c>
      <c r="F215" s="4" t="s">
        <v>17</v>
      </c>
      <c r="G215" s="4" t="s">
        <v>17</v>
      </c>
      <c r="H215" s="4" t="s">
        <v>45</v>
      </c>
      <c r="I215" s="4">
        <v>203</v>
      </c>
      <c r="J215" s="5">
        <f t="shared" ca="1" si="3"/>
        <v>24.312328767123287</v>
      </c>
      <c r="K215" s="6">
        <v>36303</v>
      </c>
      <c r="L215" s="4" t="s">
        <v>160</v>
      </c>
      <c r="M215" s="4" t="s">
        <v>38</v>
      </c>
      <c r="N215" s="4" t="s">
        <v>59</v>
      </c>
      <c r="O215" s="4"/>
      <c r="P215" s="2"/>
    </row>
    <row r="216" spans="1:16" x14ac:dyDescent="0.25">
      <c r="A216" s="25" t="s">
        <v>665</v>
      </c>
      <c r="B216" s="20" t="s">
        <v>287</v>
      </c>
      <c r="C216" s="4">
        <v>2022</v>
      </c>
      <c r="D216" s="4" t="s">
        <v>102</v>
      </c>
      <c r="E216" s="4" t="s">
        <v>16</v>
      </c>
      <c r="F216" s="4" t="s">
        <v>17</v>
      </c>
      <c r="G216" s="4" t="s">
        <v>17</v>
      </c>
      <c r="H216" s="4" t="s">
        <v>62</v>
      </c>
      <c r="I216" s="4">
        <v>170</v>
      </c>
      <c r="J216" s="5">
        <f t="shared" ca="1" si="3"/>
        <v>23.164383561643834</v>
      </c>
      <c r="K216" s="6">
        <v>36722</v>
      </c>
      <c r="L216" s="4" t="s">
        <v>109</v>
      </c>
      <c r="M216" s="4" t="s">
        <v>20</v>
      </c>
      <c r="N216" s="4" t="s">
        <v>59</v>
      </c>
      <c r="O216" s="4"/>
      <c r="P216" s="2"/>
    </row>
    <row r="217" spans="1:16" x14ac:dyDescent="0.25">
      <c r="A217" s="27" t="s">
        <v>666</v>
      </c>
      <c r="B217" s="3" t="s">
        <v>288</v>
      </c>
      <c r="C217" s="4">
        <v>2022</v>
      </c>
      <c r="D217" s="4" t="s">
        <v>54</v>
      </c>
      <c r="E217" s="4" t="s">
        <v>24</v>
      </c>
      <c r="F217" s="4" t="s">
        <v>30</v>
      </c>
      <c r="G217" s="4" t="s">
        <v>17</v>
      </c>
      <c r="H217" s="28" t="s">
        <v>18</v>
      </c>
      <c r="I217" s="4">
        <v>210</v>
      </c>
      <c r="J217" s="5">
        <f t="shared" ca="1" si="3"/>
        <v>23.041095890410958</v>
      </c>
      <c r="K217" s="6">
        <v>36767</v>
      </c>
      <c r="L217" s="4" t="s">
        <v>124</v>
      </c>
      <c r="M217" s="4" t="s">
        <v>20</v>
      </c>
      <c r="N217" s="4" t="s">
        <v>21</v>
      </c>
      <c r="O217" s="4"/>
      <c r="P217" s="2"/>
    </row>
    <row r="218" spans="1:16" x14ac:dyDescent="0.25">
      <c r="A218" s="25" t="s">
        <v>667</v>
      </c>
      <c r="B218" s="3" t="s">
        <v>289</v>
      </c>
      <c r="C218" s="4">
        <v>2022</v>
      </c>
      <c r="D218" s="4" t="s">
        <v>93</v>
      </c>
      <c r="E218" s="4" t="s">
        <v>29</v>
      </c>
      <c r="F218" s="4" t="s">
        <v>17</v>
      </c>
      <c r="G218" s="4" t="s">
        <v>17</v>
      </c>
      <c r="H218" s="28" t="s">
        <v>18</v>
      </c>
      <c r="I218" s="4">
        <v>167</v>
      </c>
      <c r="J218" s="5">
        <f t="shared" ca="1" si="3"/>
        <v>22.969863013698632</v>
      </c>
      <c r="K218" s="6">
        <v>36793</v>
      </c>
      <c r="L218" s="4" t="s">
        <v>58</v>
      </c>
      <c r="M218" s="4" t="s">
        <v>20</v>
      </c>
      <c r="N218" s="4" t="s">
        <v>59</v>
      </c>
      <c r="O218" s="4"/>
      <c r="P218" s="2"/>
    </row>
    <row r="219" spans="1:16" x14ac:dyDescent="0.25">
      <c r="A219" s="25" t="s">
        <v>668</v>
      </c>
      <c r="B219" s="3" t="s">
        <v>290</v>
      </c>
      <c r="C219" s="4">
        <v>2022</v>
      </c>
      <c r="D219" s="4" t="s">
        <v>79</v>
      </c>
      <c r="E219" s="4" t="s">
        <v>24</v>
      </c>
      <c r="F219" s="4" t="s">
        <v>25</v>
      </c>
      <c r="G219" s="4" t="s">
        <v>17</v>
      </c>
      <c r="H219" s="4" t="s">
        <v>26</v>
      </c>
      <c r="I219" s="4">
        <v>150</v>
      </c>
      <c r="J219" s="5">
        <f t="shared" ca="1" si="3"/>
        <v>20.947945205479453</v>
      </c>
      <c r="K219" s="6">
        <v>37531</v>
      </c>
      <c r="L219" s="4" t="s">
        <v>88</v>
      </c>
      <c r="M219" s="4" t="s">
        <v>20</v>
      </c>
      <c r="N219" s="4" t="s">
        <v>59</v>
      </c>
      <c r="O219" s="4"/>
      <c r="P219" s="2"/>
    </row>
    <row r="220" spans="1:16" x14ac:dyDescent="0.25">
      <c r="A220" s="27" t="s">
        <v>669</v>
      </c>
      <c r="B220" s="20" t="s">
        <v>291</v>
      </c>
      <c r="C220" s="4">
        <v>2022</v>
      </c>
      <c r="D220" s="4" t="s">
        <v>156</v>
      </c>
      <c r="E220" s="4" t="s">
        <v>16</v>
      </c>
      <c r="F220" s="4" t="s">
        <v>17</v>
      </c>
      <c r="G220" s="4" t="s">
        <v>17</v>
      </c>
      <c r="H220" s="4" t="s">
        <v>62</v>
      </c>
      <c r="I220" s="4">
        <v>165</v>
      </c>
      <c r="J220" s="5">
        <f t="shared" ca="1" si="3"/>
        <v>20.227397260273971</v>
      </c>
      <c r="K220" s="6">
        <v>37794</v>
      </c>
      <c r="L220" s="4" t="s">
        <v>58</v>
      </c>
      <c r="M220" s="4" t="s">
        <v>20</v>
      </c>
      <c r="N220" s="4" t="s">
        <v>59</v>
      </c>
      <c r="O220" s="4"/>
      <c r="P220" s="2"/>
    </row>
    <row r="221" spans="1:16" x14ac:dyDescent="0.25">
      <c r="A221" s="25" t="s">
        <v>670</v>
      </c>
      <c r="B221" s="3" t="s">
        <v>292</v>
      </c>
      <c r="C221" s="4">
        <v>2022</v>
      </c>
      <c r="D221" s="4" t="s">
        <v>67</v>
      </c>
      <c r="E221" s="4" t="s">
        <v>16</v>
      </c>
      <c r="F221" s="4" t="s">
        <v>17</v>
      </c>
      <c r="G221" s="4" t="s">
        <v>17</v>
      </c>
      <c r="H221" s="4" t="s">
        <v>62</v>
      </c>
      <c r="I221" s="4">
        <v>200</v>
      </c>
      <c r="J221" s="5">
        <f t="shared" ca="1" si="3"/>
        <v>23.753424657534246</v>
      </c>
      <c r="K221" s="6">
        <v>36507</v>
      </c>
      <c r="L221" s="4" t="s">
        <v>58</v>
      </c>
      <c r="M221" s="4" t="s">
        <v>20</v>
      </c>
      <c r="N221" s="4" t="s">
        <v>59</v>
      </c>
      <c r="O221" s="4"/>
      <c r="P221" s="2"/>
    </row>
    <row r="222" spans="1:16" x14ac:dyDescent="0.25">
      <c r="A222" s="25" t="s">
        <v>671</v>
      </c>
      <c r="B222" s="3" t="s">
        <v>293</v>
      </c>
      <c r="C222" s="4">
        <v>2022</v>
      </c>
      <c r="D222" s="4" t="s">
        <v>71</v>
      </c>
      <c r="E222" s="4" t="s">
        <v>16</v>
      </c>
      <c r="F222" s="4" t="s">
        <v>30</v>
      </c>
      <c r="G222" s="4" t="s">
        <v>30</v>
      </c>
      <c r="H222" s="4" t="s">
        <v>26</v>
      </c>
      <c r="I222" s="4">
        <v>154</v>
      </c>
      <c r="J222" s="5">
        <f t="shared" ca="1" si="3"/>
        <v>19.580821917808219</v>
      </c>
      <c r="K222" s="6">
        <v>38030</v>
      </c>
      <c r="L222" s="4" t="s">
        <v>41</v>
      </c>
      <c r="M222" s="4" t="s">
        <v>20</v>
      </c>
      <c r="N222" s="4" t="s">
        <v>21</v>
      </c>
      <c r="O222" s="4"/>
      <c r="P222" s="2"/>
    </row>
    <row r="223" spans="1:16" x14ac:dyDescent="0.25">
      <c r="A223" s="27" t="s">
        <v>672</v>
      </c>
      <c r="B223" s="20" t="s">
        <v>294</v>
      </c>
      <c r="C223" s="4">
        <v>2022</v>
      </c>
      <c r="D223" s="4" t="s">
        <v>57</v>
      </c>
      <c r="E223" s="4" t="s">
        <v>16</v>
      </c>
      <c r="F223" s="4" t="s">
        <v>17</v>
      </c>
      <c r="G223" s="4" t="s">
        <v>17</v>
      </c>
      <c r="H223" s="4" t="s">
        <v>45</v>
      </c>
      <c r="I223" s="4">
        <v>180</v>
      </c>
      <c r="J223" s="5">
        <f t="shared" ca="1" si="3"/>
        <v>24.06027397260274</v>
      </c>
      <c r="K223" s="6">
        <v>36395</v>
      </c>
      <c r="L223" s="4" t="s">
        <v>85</v>
      </c>
      <c r="M223" s="4" t="s">
        <v>20</v>
      </c>
      <c r="N223" s="4" t="s">
        <v>59</v>
      </c>
      <c r="O223" s="4"/>
      <c r="P223" s="2"/>
    </row>
    <row r="224" spans="1:16" x14ac:dyDescent="0.25">
      <c r="A224" s="25" t="s">
        <v>673</v>
      </c>
      <c r="B224" s="3" t="s">
        <v>295</v>
      </c>
      <c r="C224" s="4">
        <v>2022</v>
      </c>
      <c r="D224" s="4" t="s">
        <v>74</v>
      </c>
      <c r="E224" s="4" t="s">
        <v>24</v>
      </c>
      <c r="F224" s="4" t="s">
        <v>17</v>
      </c>
      <c r="G224" s="4" t="s">
        <v>17</v>
      </c>
      <c r="H224" s="4" t="s">
        <v>45</v>
      </c>
      <c r="I224" s="4">
        <v>150</v>
      </c>
      <c r="J224" s="5">
        <f t="shared" ca="1" si="3"/>
        <v>20.638356164383563</v>
      </c>
      <c r="K224" s="6">
        <v>37644</v>
      </c>
      <c r="L224" s="4" t="s">
        <v>162</v>
      </c>
      <c r="M224" s="4" t="s">
        <v>20</v>
      </c>
      <c r="N224" s="4" t="s">
        <v>21</v>
      </c>
      <c r="O224" s="4"/>
      <c r="P224" s="2"/>
    </row>
    <row r="225" spans="1:16" x14ac:dyDescent="0.25">
      <c r="A225" s="25" t="s">
        <v>674</v>
      </c>
      <c r="B225" s="20" t="s">
        <v>296</v>
      </c>
      <c r="C225" s="4">
        <v>2022</v>
      </c>
      <c r="D225" s="4" t="s">
        <v>95</v>
      </c>
      <c r="E225" s="4" t="s">
        <v>29</v>
      </c>
      <c r="F225" s="4" t="s">
        <v>17</v>
      </c>
      <c r="G225" s="4" t="s">
        <v>17</v>
      </c>
      <c r="H225" s="4" t="s">
        <v>31</v>
      </c>
      <c r="I225" s="4">
        <v>216</v>
      </c>
      <c r="J225" s="5">
        <f t="shared" ca="1" si="3"/>
        <v>21.693150684931506</v>
      </c>
      <c r="K225" s="6">
        <v>37259</v>
      </c>
      <c r="L225" s="4" t="s">
        <v>268</v>
      </c>
      <c r="M225" s="4" t="s">
        <v>20</v>
      </c>
      <c r="N225" s="4" t="s">
        <v>21</v>
      </c>
      <c r="O225" s="4"/>
      <c r="P225" s="2"/>
    </row>
    <row r="226" spans="1:16" x14ac:dyDescent="0.25">
      <c r="A226" s="27" t="s">
        <v>675</v>
      </c>
      <c r="B226" s="3" t="s">
        <v>297</v>
      </c>
      <c r="C226" s="4">
        <v>2022</v>
      </c>
      <c r="D226" s="4" t="s">
        <v>71</v>
      </c>
      <c r="E226" s="4" t="s">
        <v>24</v>
      </c>
      <c r="F226" s="4" t="s">
        <v>17</v>
      </c>
      <c r="G226" s="4" t="s">
        <v>17</v>
      </c>
      <c r="H226" s="4" t="s">
        <v>62</v>
      </c>
      <c r="I226" s="4">
        <v>209</v>
      </c>
      <c r="J226" s="5">
        <f t="shared" ca="1" si="3"/>
        <v>21.849315068493151</v>
      </c>
      <c r="K226" s="6">
        <v>37202</v>
      </c>
      <c r="L226" s="4" t="s">
        <v>58</v>
      </c>
      <c r="M226" s="4" t="s">
        <v>20</v>
      </c>
      <c r="N226" s="4" t="s">
        <v>59</v>
      </c>
      <c r="O226" s="4"/>
      <c r="P226" s="2"/>
    </row>
    <row r="227" spans="1:16" x14ac:dyDescent="0.25">
      <c r="A227" s="25" t="s">
        <v>676</v>
      </c>
      <c r="B227" s="3" t="s">
        <v>298</v>
      </c>
      <c r="C227" s="4">
        <v>2022</v>
      </c>
      <c r="D227" s="4" t="s">
        <v>71</v>
      </c>
      <c r="E227" s="4" t="s">
        <v>16</v>
      </c>
      <c r="F227" s="4" t="s">
        <v>17</v>
      </c>
      <c r="G227" s="4" t="s">
        <v>17</v>
      </c>
      <c r="H227" s="4" t="s">
        <v>62</v>
      </c>
      <c r="I227" s="4">
        <v>250</v>
      </c>
      <c r="J227" s="5">
        <f t="shared" ca="1" si="3"/>
        <v>21.304109589041097</v>
      </c>
      <c r="K227" s="6">
        <v>37401</v>
      </c>
      <c r="L227" s="4" t="s">
        <v>50</v>
      </c>
      <c r="M227" s="4" t="s">
        <v>20</v>
      </c>
      <c r="N227" s="4" t="s">
        <v>21</v>
      </c>
      <c r="O227" s="4"/>
      <c r="P227" s="2"/>
    </row>
    <row r="228" spans="1:16" x14ac:dyDescent="0.25">
      <c r="A228" s="25" t="s">
        <v>677</v>
      </c>
      <c r="B228" s="20" t="s">
        <v>299</v>
      </c>
      <c r="C228" s="4">
        <v>2022</v>
      </c>
      <c r="D228" s="4" t="s">
        <v>123</v>
      </c>
      <c r="E228" s="4" t="s">
        <v>16</v>
      </c>
      <c r="F228" s="4" t="s">
        <v>17</v>
      </c>
      <c r="G228" s="4" t="s">
        <v>17</v>
      </c>
      <c r="H228" s="4" t="s">
        <v>26</v>
      </c>
      <c r="I228" s="4">
        <v>177</v>
      </c>
      <c r="J228" s="5">
        <f t="shared" ca="1" si="3"/>
        <v>24.901369863013699</v>
      </c>
      <c r="K228" s="6">
        <v>36088</v>
      </c>
      <c r="L228" s="4" t="s">
        <v>58</v>
      </c>
      <c r="M228" s="4" t="s">
        <v>20</v>
      </c>
      <c r="N228" s="4" t="s">
        <v>59</v>
      </c>
      <c r="O228" s="4"/>
      <c r="P228" s="2"/>
    </row>
    <row r="229" spans="1:16" x14ac:dyDescent="0.25">
      <c r="A229" s="27" t="s">
        <v>678</v>
      </c>
      <c r="B229" s="20" t="s">
        <v>300</v>
      </c>
      <c r="C229" s="4">
        <v>2022</v>
      </c>
      <c r="D229" s="4" t="s">
        <v>123</v>
      </c>
      <c r="E229" s="4" t="s">
        <v>24</v>
      </c>
      <c r="F229" s="4" t="s">
        <v>17</v>
      </c>
      <c r="G229" s="4" t="s">
        <v>17</v>
      </c>
      <c r="H229" s="4" t="s">
        <v>26</v>
      </c>
      <c r="I229" s="4">
        <v>170</v>
      </c>
      <c r="J229" s="5">
        <f t="shared" ca="1" si="3"/>
        <v>24.013698630136986</v>
      </c>
      <c r="K229" s="6">
        <v>36412</v>
      </c>
      <c r="L229" s="4" t="s">
        <v>41</v>
      </c>
      <c r="M229" s="4" t="s">
        <v>20</v>
      </c>
      <c r="N229" s="4" t="s">
        <v>59</v>
      </c>
      <c r="O229" s="4"/>
      <c r="P229" s="2"/>
    </row>
    <row r="230" spans="1:16" x14ac:dyDescent="0.25">
      <c r="A230" s="25" t="s">
        <v>679</v>
      </c>
      <c r="B230" s="3" t="s">
        <v>301</v>
      </c>
      <c r="C230" s="4">
        <v>2022</v>
      </c>
      <c r="D230" s="4" t="s">
        <v>93</v>
      </c>
      <c r="E230" s="4" t="s">
        <v>29</v>
      </c>
      <c r="F230" s="4" t="s">
        <v>17</v>
      </c>
      <c r="G230" s="4" t="s">
        <v>17</v>
      </c>
      <c r="H230" s="4" t="s">
        <v>31</v>
      </c>
      <c r="I230" s="4">
        <v>190</v>
      </c>
      <c r="J230" s="5">
        <f t="shared" ca="1" si="3"/>
        <v>23.926027397260274</v>
      </c>
      <c r="K230" s="6">
        <v>36444</v>
      </c>
      <c r="L230" s="4" t="s">
        <v>69</v>
      </c>
      <c r="M230" s="4" t="s">
        <v>20</v>
      </c>
      <c r="N230" s="4" t="s">
        <v>21</v>
      </c>
      <c r="O230" s="4"/>
      <c r="P230" s="2"/>
    </row>
    <row r="231" spans="1:16" x14ac:dyDescent="0.25">
      <c r="A231" s="25" t="s">
        <v>680</v>
      </c>
      <c r="B231" s="20" t="s">
        <v>302</v>
      </c>
      <c r="C231" s="4">
        <v>2022</v>
      </c>
      <c r="D231" s="4" t="s">
        <v>52</v>
      </c>
      <c r="E231" s="4" t="s">
        <v>29</v>
      </c>
      <c r="F231" s="4" t="s">
        <v>30</v>
      </c>
      <c r="G231" s="4" t="s">
        <v>30</v>
      </c>
      <c r="H231" s="4" t="s">
        <v>26</v>
      </c>
      <c r="I231" s="4">
        <v>170</v>
      </c>
      <c r="J231" s="5">
        <f t="shared" ca="1" si="3"/>
        <v>23.260273972602739</v>
      </c>
      <c r="K231" s="6">
        <v>36687</v>
      </c>
      <c r="L231" s="4" t="s">
        <v>41</v>
      </c>
      <c r="M231" s="4" t="s">
        <v>20</v>
      </c>
      <c r="N231" s="4" t="s">
        <v>59</v>
      </c>
      <c r="O231" s="4"/>
      <c r="P231" s="2"/>
    </row>
    <row r="232" spans="1:16" x14ac:dyDescent="0.25">
      <c r="A232" s="27" t="s">
        <v>681</v>
      </c>
      <c r="B232" s="20" t="s">
        <v>303</v>
      </c>
      <c r="C232" s="4">
        <v>2022</v>
      </c>
      <c r="D232" s="4" t="s">
        <v>44</v>
      </c>
      <c r="E232" s="4" t="s">
        <v>29</v>
      </c>
      <c r="F232" s="4" t="s">
        <v>17</v>
      </c>
      <c r="G232" s="4" t="s">
        <v>17</v>
      </c>
      <c r="H232" s="28" t="s">
        <v>18</v>
      </c>
      <c r="I232" s="4">
        <v>176</v>
      </c>
      <c r="J232" s="5">
        <f t="shared" ca="1" si="3"/>
        <v>21.813698630136987</v>
      </c>
      <c r="K232" s="6">
        <v>37215</v>
      </c>
      <c r="L232" s="4" t="s">
        <v>58</v>
      </c>
      <c r="M232" s="4" t="s">
        <v>38</v>
      </c>
      <c r="N232" s="4" t="s">
        <v>59</v>
      </c>
      <c r="O232" s="4"/>
      <c r="P232" s="2"/>
    </row>
    <row r="233" spans="1:16" x14ac:dyDescent="0.25">
      <c r="A233" s="25" t="s">
        <v>682</v>
      </c>
      <c r="B233" s="3" t="s">
        <v>304</v>
      </c>
      <c r="C233" s="4">
        <v>2022</v>
      </c>
      <c r="D233" s="4" t="s">
        <v>222</v>
      </c>
      <c r="E233" s="4" t="s">
        <v>29</v>
      </c>
      <c r="F233" s="4" t="s">
        <v>30</v>
      </c>
      <c r="G233" s="4" t="s">
        <v>17</v>
      </c>
      <c r="H233" s="4" t="s">
        <v>36</v>
      </c>
      <c r="I233" s="4">
        <v>170</v>
      </c>
      <c r="J233" s="5">
        <f t="shared" ca="1" si="3"/>
        <v>23.334246575342465</v>
      </c>
      <c r="K233" s="6">
        <v>36660</v>
      </c>
      <c r="L233" s="4" t="s">
        <v>58</v>
      </c>
      <c r="M233" s="4" t="s">
        <v>20</v>
      </c>
      <c r="N233" s="4" t="s">
        <v>59</v>
      </c>
      <c r="O233" s="4"/>
    </row>
    <row r="234" spans="1:16" x14ac:dyDescent="0.25">
      <c r="A234" s="25" t="s">
        <v>683</v>
      </c>
      <c r="B234" s="20" t="s">
        <v>305</v>
      </c>
      <c r="C234" s="4">
        <v>2022</v>
      </c>
      <c r="D234" s="4" t="s">
        <v>104</v>
      </c>
      <c r="E234" s="4" t="s">
        <v>24</v>
      </c>
      <c r="F234" s="4" t="s">
        <v>17</v>
      </c>
      <c r="G234" s="4" t="s">
        <v>17</v>
      </c>
      <c r="H234" s="4" t="s">
        <v>31</v>
      </c>
      <c r="I234" s="4">
        <v>167</v>
      </c>
      <c r="J234" s="5">
        <f t="shared" ca="1" si="3"/>
        <v>21.304109589041097</v>
      </c>
      <c r="K234" s="6">
        <v>37401</v>
      </c>
      <c r="L234" s="4" t="s">
        <v>69</v>
      </c>
      <c r="M234" s="4" t="s">
        <v>20</v>
      </c>
      <c r="N234" s="4" t="s">
        <v>21</v>
      </c>
      <c r="O234" s="4"/>
    </row>
    <row r="235" spans="1:16" x14ac:dyDescent="0.25">
      <c r="A235" s="27" t="s">
        <v>684</v>
      </c>
      <c r="B235" s="3" t="s">
        <v>306</v>
      </c>
      <c r="C235" s="4">
        <v>2022</v>
      </c>
      <c r="D235" s="4" t="s">
        <v>79</v>
      </c>
      <c r="E235" s="4" t="s">
        <v>29</v>
      </c>
      <c r="F235" s="4" t="s">
        <v>30</v>
      </c>
      <c r="G235" s="4" t="s">
        <v>30</v>
      </c>
      <c r="H235" s="4" t="s">
        <v>181</v>
      </c>
      <c r="I235" s="4">
        <v>165</v>
      </c>
      <c r="J235" s="5">
        <f t="shared" ca="1" si="3"/>
        <v>21</v>
      </c>
      <c r="K235" s="6">
        <v>37512</v>
      </c>
      <c r="L235" s="4" t="s">
        <v>75</v>
      </c>
      <c r="M235" s="4" t="s">
        <v>20</v>
      </c>
      <c r="N235" s="4" t="s">
        <v>59</v>
      </c>
      <c r="O235" s="4"/>
    </row>
    <row r="236" spans="1:16" x14ac:dyDescent="0.25">
      <c r="A236" s="25" t="s">
        <v>685</v>
      </c>
      <c r="B236" s="20" t="s">
        <v>307</v>
      </c>
      <c r="C236" s="4">
        <v>2022</v>
      </c>
      <c r="D236" s="4" t="s">
        <v>156</v>
      </c>
      <c r="E236" s="4" t="s">
        <v>29</v>
      </c>
      <c r="F236" s="4" t="s">
        <v>17</v>
      </c>
      <c r="G236" s="4" t="s">
        <v>17</v>
      </c>
      <c r="H236" s="4" t="s">
        <v>82</v>
      </c>
      <c r="I236" s="4">
        <v>200</v>
      </c>
      <c r="J236" s="5">
        <f t="shared" ca="1" si="3"/>
        <v>22.386301369863013</v>
      </c>
      <c r="K236" s="6">
        <v>37006</v>
      </c>
      <c r="L236" s="4" t="s">
        <v>58</v>
      </c>
      <c r="M236" s="4" t="s">
        <v>20</v>
      </c>
      <c r="N236" s="4" t="s">
        <v>59</v>
      </c>
      <c r="O236" s="4"/>
    </row>
    <row r="237" spans="1:16" x14ac:dyDescent="0.25">
      <c r="A237" s="25" t="s">
        <v>686</v>
      </c>
      <c r="B237" s="20" t="s">
        <v>308</v>
      </c>
      <c r="C237" s="4">
        <v>2022</v>
      </c>
      <c r="D237" s="4" t="s">
        <v>87</v>
      </c>
      <c r="E237" s="4" t="s">
        <v>16</v>
      </c>
      <c r="F237" s="4" t="s">
        <v>17</v>
      </c>
      <c r="G237" s="4" t="s">
        <v>17</v>
      </c>
      <c r="H237" s="4" t="s">
        <v>45</v>
      </c>
      <c r="I237" s="4">
        <v>185</v>
      </c>
      <c r="J237" s="5">
        <f t="shared" ca="1" si="3"/>
        <v>23.109589041095891</v>
      </c>
      <c r="K237" s="6">
        <v>36742</v>
      </c>
      <c r="L237" s="4" t="s">
        <v>41</v>
      </c>
      <c r="M237" s="4" t="s">
        <v>20</v>
      </c>
      <c r="N237" s="4" t="s">
        <v>21</v>
      </c>
      <c r="O237" s="4"/>
    </row>
    <row r="238" spans="1:16" x14ac:dyDescent="0.25">
      <c r="A238" s="27" t="s">
        <v>687</v>
      </c>
      <c r="B238" s="3" t="s">
        <v>309</v>
      </c>
      <c r="C238" s="4">
        <v>2022</v>
      </c>
      <c r="D238" s="4" t="s">
        <v>93</v>
      </c>
      <c r="E238" s="4" t="s">
        <v>16</v>
      </c>
      <c r="F238" s="4" t="s">
        <v>17</v>
      </c>
      <c r="G238" s="4" t="s">
        <v>17</v>
      </c>
      <c r="H238" s="4" t="s">
        <v>45</v>
      </c>
      <c r="I238" s="4">
        <v>191</v>
      </c>
      <c r="J238" s="5">
        <f t="shared" ca="1" si="3"/>
        <v>23.512328767123286</v>
      </c>
      <c r="K238" s="6">
        <v>36595</v>
      </c>
      <c r="L238" s="4" t="s">
        <v>58</v>
      </c>
      <c r="M238" s="4" t="s">
        <v>20</v>
      </c>
      <c r="N238" s="4" t="s">
        <v>59</v>
      </c>
      <c r="O238" s="4"/>
    </row>
    <row r="239" spans="1:16" x14ac:dyDescent="0.25">
      <c r="A239" s="25" t="s">
        <v>688</v>
      </c>
      <c r="B239" s="20" t="s">
        <v>310</v>
      </c>
      <c r="C239" s="4">
        <v>2022</v>
      </c>
      <c r="D239" s="4" t="s">
        <v>773</v>
      </c>
      <c r="E239" s="4" t="s">
        <v>16</v>
      </c>
      <c r="F239" s="4" t="s">
        <v>17</v>
      </c>
      <c r="G239" s="4" t="s">
        <v>17</v>
      </c>
      <c r="H239" s="4" t="s">
        <v>62</v>
      </c>
      <c r="I239" s="4">
        <v>170</v>
      </c>
      <c r="J239" s="5">
        <f t="shared" ca="1" si="3"/>
        <v>24.389041095890413</v>
      </c>
      <c r="K239" s="6">
        <v>36275</v>
      </c>
      <c r="L239" s="4" t="s">
        <v>157</v>
      </c>
      <c r="M239" s="4" t="s">
        <v>20</v>
      </c>
      <c r="N239" s="4" t="s">
        <v>21</v>
      </c>
      <c r="O239" s="4"/>
    </row>
    <row r="240" spans="1:16" x14ac:dyDescent="0.25">
      <c r="A240" s="25" t="s">
        <v>689</v>
      </c>
      <c r="B240" s="20" t="s">
        <v>311</v>
      </c>
      <c r="C240" s="4">
        <v>2022</v>
      </c>
      <c r="D240" s="4" t="s">
        <v>48</v>
      </c>
      <c r="E240" s="4" t="s">
        <v>16</v>
      </c>
      <c r="F240" s="4" t="s">
        <v>17</v>
      </c>
      <c r="G240" s="4" t="s">
        <v>17</v>
      </c>
      <c r="H240" s="4" t="s">
        <v>45</v>
      </c>
      <c r="I240" s="4">
        <v>190</v>
      </c>
      <c r="J240" s="5">
        <f t="shared" ca="1" si="3"/>
        <v>23.043835616438358</v>
      </c>
      <c r="K240" s="6">
        <v>36766</v>
      </c>
      <c r="L240" s="4" t="s">
        <v>142</v>
      </c>
      <c r="M240" s="4" t="s">
        <v>20</v>
      </c>
      <c r="N240" s="4" t="s">
        <v>80</v>
      </c>
      <c r="O240" s="4"/>
    </row>
    <row r="241" spans="1:15" x14ac:dyDescent="0.25">
      <c r="A241" s="27" t="s">
        <v>690</v>
      </c>
      <c r="B241" s="3" t="s">
        <v>312</v>
      </c>
      <c r="C241" s="4">
        <v>2022</v>
      </c>
      <c r="D241" s="4" t="s">
        <v>61</v>
      </c>
      <c r="E241" s="4" t="s">
        <v>16</v>
      </c>
      <c r="F241" s="4" t="s">
        <v>17</v>
      </c>
      <c r="G241" s="4" t="s">
        <v>17</v>
      </c>
      <c r="H241" s="4" t="s">
        <v>36</v>
      </c>
      <c r="I241" s="4">
        <v>185</v>
      </c>
      <c r="J241" s="5">
        <f t="shared" ca="1" si="3"/>
        <v>24.621917808219177</v>
      </c>
      <c r="K241" s="6">
        <v>36190</v>
      </c>
      <c r="L241" s="4" t="s">
        <v>124</v>
      </c>
      <c r="M241" s="4" t="s">
        <v>20</v>
      </c>
      <c r="N241" s="4" t="s">
        <v>59</v>
      </c>
      <c r="O241" s="4"/>
    </row>
    <row r="242" spans="1:15" x14ac:dyDescent="0.25">
      <c r="A242" s="25" t="s">
        <v>691</v>
      </c>
      <c r="B242" s="20" t="s">
        <v>313</v>
      </c>
      <c r="C242" s="4">
        <v>2022</v>
      </c>
      <c r="D242" s="4" t="s">
        <v>35</v>
      </c>
      <c r="E242" s="4" t="s">
        <v>16</v>
      </c>
      <c r="F242" s="4" t="s">
        <v>30</v>
      </c>
      <c r="G242" s="4" t="s">
        <v>30</v>
      </c>
      <c r="H242" s="4" t="s">
        <v>31</v>
      </c>
      <c r="I242" s="4">
        <v>168</v>
      </c>
      <c r="J242" s="5">
        <f t="shared" ca="1" si="3"/>
        <v>24.205479452054796</v>
      </c>
      <c r="K242" s="6">
        <v>36342</v>
      </c>
      <c r="L242" s="4" t="s">
        <v>162</v>
      </c>
      <c r="M242" s="4" t="s">
        <v>20</v>
      </c>
      <c r="N242" s="4" t="s">
        <v>21</v>
      </c>
      <c r="O242" s="4"/>
    </row>
    <row r="243" spans="1:15" x14ac:dyDescent="0.25">
      <c r="A243" s="25" t="s">
        <v>692</v>
      </c>
      <c r="B243" s="3" t="s">
        <v>314</v>
      </c>
      <c r="C243" s="4">
        <v>2022</v>
      </c>
      <c r="D243" s="4" t="s">
        <v>170</v>
      </c>
      <c r="E243" s="4" t="s">
        <v>24</v>
      </c>
      <c r="F243" s="4" t="s">
        <v>17</v>
      </c>
      <c r="G243" s="4" t="s">
        <v>17</v>
      </c>
      <c r="H243" s="4" t="s">
        <v>36</v>
      </c>
      <c r="I243" s="4">
        <v>150</v>
      </c>
      <c r="J243" s="5">
        <f t="shared" ca="1" si="3"/>
        <v>23.495890410958904</v>
      </c>
      <c r="K243" s="6">
        <v>36601</v>
      </c>
      <c r="L243" s="4" t="s">
        <v>771</v>
      </c>
      <c r="M243" s="4" t="s">
        <v>33</v>
      </c>
      <c r="N243" s="4" t="s">
        <v>21</v>
      </c>
      <c r="O243" s="4"/>
    </row>
    <row r="244" spans="1:15" x14ac:dyDescent="0.25">
      <c r="A244" s="27" t="s">
        <v>693</v>
      </c>
      <c r="B244" s="20" t="s">
        <v>315</v>
      </c>
      <c r="C244" s="4">
        <v>2022</v>
      </c>
      <c r="D244" s="4" t="s">
        <v>102</v>
      </c>
      <c r="E244" s="4" t="s">
        <v>29</v>
      </c>
      <c r="F244" s="4" t="s">
        <v>17</v>
      </c>
      <c r="G244" s="4" t="s">
        <v>17</v>
      </c>
      <c r="H244" s="28" t="s">
        <v>18</v>
      </c>
      <c r="I244" s="4">
        <v>220</v>
      </c>
      <c r="J244" s="5">
        <f t="shared" ca="1" si="3"/>
        <v>21.986301369863014</v>
      </c>
      <c r="K244" s="6">
        <v>37152</v>
      </c>
      <c r="L244" s="4" t="s">
        <v>264</v>
      </c>
      <c r="M244" s="4" t="s">
        <v>20</v>
      </c>
      <c r="N244" s="4" t="s">
        <v>59</v>
      </c>
      <c r="O244" s="4"/>
    </row>
    <row r="245" spans="1:15" x14ac:dyDescent="0.25">
      <c r="A245" s="25" t="s">
        <v>694</v>
      </c>
      <c r="B245" s="3" t="s">
        <v>316</v>
      </c>
      <c r="C245" s="4">
        <v>2022</v>
      </c>
      <c r="D245" s="4" t="s">
        <v>65</v>
      </c>
      <c r="E245" s="4" t="s">
        <v>72</v>
      </c>
      <c r="F245" s="4" t="s">
        <v>17</v>
      </c>
      <c r="G245" s="4" t="s">
        <v>17</v>
      </c>
      <c r="H245" s="4" t="s">
        <v>26</v>
      </c>
      <c r="I245" s="4">
        <v>160</v>
      </c>
      <c r="J245" s="5">
        <f t="shared" ca="1" si="3"/>
        <v>22.758904109589039</v>
      </c>
      <c r="K245" s="6">
        <v>36870</v>
      </c>
      <c r="L245" s="4" t="s">
        <v>162</v>
      </c>
      <c r="M245" s="4" t="s">
        <v>20</v>
      </c>
      <c r="N245" s="4" t="s">
        <v>59</v>
      </c>
      <c r="O245" s="4"/>
    </row>
    <row r="246" spans="1:15" x14ac:dyDescent="0.25">
      <c r="A246" s="25" t="s">
        <v>695</v>
      </c>
      <c r="B246" s="3" t="s">
        <v>317</v>
      </c>
      <c r="C246" s="4">
        <v>2022</v>
      </c>
      <c r="D246" s="4" t="s">
        <v>79</v>
      </c>
      <c r="E246" s="4" t="s">
        <v>29</v>
      </c>
      <c r="F246" s="4" t="s">
        <v>17</v>
      </c>
      <c r="G246" s="4" t="s">
        <v>17</v>
      </c>
      <c r="H246" s="4" t="s">
        <v>31</v>
      </c>
      <c r="I246" s="4">
        <v>166</v>
      </c>
      <c r="J246" s="5">
        <f t="shared" ca="1" si="3"/>
        <v>21.898630136986302</v>
      </c>
      <c r="K246" s="6">
        <v>37184</v>
      </c>
      <c r="L246" s="4" t="s">
        <v>69</v>
      </c>
      <c r="M246" s="4" t="s">
        <v>38</v>
      </c>
      <c r="N246" s="4" t="s">
        <v>21</v>
      </c>
      <c r="O246" s="4"/>
    </row>
    <row r="247" spans="1:15" x14ac:dyDescent="0.25">
      <c r="A247" s="27" t="s">
        <v>696</v>
      </c>
      <c r="B247" s="3" t="s">
        <v>318</v>
      </c>
      <c r="C247" s="4">
        <v>2022</v>
      </c>
      <c r="D247" s="4" t="s">
        <v>772</v>
      </c>
      <c r="E247" s="4" t="s">
        <v>24</v>
      </c>
      <c r="F247" s="4" t="s">
        <v>17</v>
      </c>
      <c r="G247" s="4" t="s">
        <v>17</v>
      </c>
      <c r="H247" s="4" t="s">
        <v>31</v>
      </c>
      <c r="I247" s="4">
        <v>185</v>
      </c>
      <c r="J247" s="5">
        <f t="shared" ca="1" si="3"/>
        <v>22.227397260273971</v>
      </c>
      <c r="K247" s="6">
        <v>37064</v>
      </c>
      <c r="L247" s="7" t="s">
        <v>319</v>
      </c>
      <c r="M247" s="4" t="s">
        <v>20</v>
      </c>
      <c r="N247" s="4" t="s">
        <v>59</v>
      </c>
      <c r="O247" s="4"/>
    </row>
    <row r="248" spans="1:15" x14ac:dyDescent="0.25">
      <c r="A248" s="25" t="s">
        <v>697</v>
      </c>
      <c r="B248" s="20" t="s">
        <v>320</v>
      </c>
      <c r="C248" s="4">
        <v>2022</v>
      </c>
      <c r="D248" s="4" t="s">
        <v>102</v>
      </c>
      <c r="E248" s="4" t="s">
        <v>16</v>
      </c>
      <c r="F248" s="4" t="s">
        <v>17</v>
      </c>
      <c r="G248" s="4" t="s">
        <v>17</v>
      </c>
      <c r="H248" s="28" t="s">
        <v>18</v>
      </c>
      <c r="I248" s="4">
        <v>180</v>
      </c>
      <c r="J248" s="5">
        <f t="shared" ca="1" si="3"/>
        <v>22.016438356164382</v>
      </c>
      <c r="K248" s="6">
        <v>37141</v>
      </c>
      <c r="L248" s="4" t="s">
        <v>138</v>
      </c>
      <c r="M248" s="4" t="s">
        <v>20</v>
      </c>
      <c r="N248" s="4" t="s">
        <v>21</v>
      </c>
      <c r="O248" s="4"/>
    </row>
    <row r="249" spans="1:15" x14ac:dyDescent="0.25">
      <c r="A249" s="25" t="s">
        <v>698</v>
      </c>
      <c r="B249" s="20" t="s">
        <v>321</v>
      </c>
      <c r="C249" s="4">
        <v>2022</v>
      </c>
      <c r="D249" s="4" t="s">
        <v>773</v>
      </c>
      <c r="E249" s="4" t="s">
        <v>24</v>
      </c>
      <c r="F249" s="4" t="s">
        <v>17</v>
      </c>
      <c r="G249" s="4" t="s">
        <v>17</v>
      </c>
      <c r="H249" s="4" t="s">
        <v>45</v>
      </c>
      <c r="I249" s="4">
        <v>160</v>
      </c>
      <c r="J249" s="5">
        <f t="shared" ca="1" si="3"/>
        <v>21.791780821917808</v>
      </c>
      <c r="K249" s="6">
        <v>37223</v>
      </c>
      <c r="L249" s="4" t="s">
        <v>85</v>
      </c>
      <c r="M249" s="4" t="s">
        <v>20</v>
      </c>
      <c r="N249" s="4" t="s">
        <v>21</v>
      </c>
      <c r="O249" s="4"/>
    </row>
    <row r="250" spans="1:15" x14ac:dyDescent="0.25">
      <c r="A250" s="27" t="s">
        <v>699</v>
      </c>
      <c r="B250" s="20" t="s">
        <v>322</v>
      </c>
      <c r="C250" s="4">
        <v>2022</v>
      </c>
      <c r="D250" s="4" t="s">
        <v>95</v>
      </c>
      <c r="E250" s="4" t="s">
        <v>16</v>
      </c>
      <c r="F250" s="4" t="s">
        <v>17</v>
      </c>
      <c r="G250" s="4" t="s">
        <v>17</v>
      </c>
      <c r="H250" s="4" t="s">
        <v>26</v>
      </c>
      <c r="I250" s="4">
        <v>239</v>
      </c>
      <c r="J250" s="5">
        <f t="shared" ca="1" si="3"/>
        <v>23.772602739726029</v>
      </c>
      <c r="K250" s="6">
        <v>36500</v>
      </c>
      <c r="L250" s="4" t="s">
        <v>85</v>
      </c>
      <c r="M250" s="4" t="s">
        <v>42</v>
      </c>
      <c r="N250" s="4" t="s">
        <v>21</v>
      </c>
      <c r="O250" s="4"/>
    </row>
    <row r="251" spans="1:15" x14ac:dyDescent="0.25">
      <c r="A251" s="25" t="s">
        <v>700</v>
      </c>
      <c r="B251" s="3" t="s">
        <v>323</v>
      </c>
      <c r="C251" s="4">
        <v>2022</v>
      </c>
      <c r="D251" s="4" t="s">
        <v>120</v>
      </c>
      <c r="E251" s="4" t="s">
        <v>16</v>
      </c>
      <c r="F251" s="4" t="s">
        <v>17</v>
      </c>
      <c r="G251" s="4" t="s">
        <v>17</v>
      </c>
      <c r="H251" s="4" t="s">
        <v>62</v>
      </c>
      <c r="I251" s="4">
        <v>218</v>
      </c>
      <c r="J251" s="5">
        <f t="shared" ca="1" si="3"/>
        <v>22.476712328767125</v>
      </c>
      <c r="K251" s="6">
        <v>36973</v>
      </c>
      <c r="L251" s="4" t="s">
        <v>88</v>
      </c>
      <c r="M251" s="4" t="s">
        <v>20</v>
      </c>
      <c r="N251" s="4" t="s">
        <v>59</v>
      </c>
      <c r="O251" s="4"/>
    </row>
    <row r="252" spans="1:15" x14ac:dyDescent="0.25">
      <c r="A252" s="25" t="s">
        <v>701</v>
      </c>
      <c r="B252" s="20" t="s">
        <v>324</v>
      </c>
      <c r="C252" s="4">
        <v>2022</v>
      </c>
      <c r="D252" s="4" t="s">
        <v>773</v>
      </c>
      <c r="E252" s="4" t="s">
        <v>16</v>
      </c>
      <c r="F252" s="4" t="s">
        <v>17</v>
      </c>
      <c r="G252" s="4" t="s">
        <v>17</v>
      </c>
      <c r="H252" s="4" t="s">
        <v>49</v>
      </c>
      <c r="I252" s="4">
        <v>226</v>
      </c>
      <c r="J252" s="5">
        <f t="shared" ca="1" si="3"/>
        <v>23.580821917808219</v>
      </c>
      <c r="K252" s="6">
        <v>36570</v>
      </c>
      <c r="L252" s="4" t="s">
        <v>37</v>
      </c>
      <c r="M252" s="4" t="s">
        <v>20</v>
      </c>
      <c r="N252" s="4" t="s">
        <v>59</v>
      </c>
      <c r="O252" s="4"/>
    </row>
    <row r="253" spans="1:15" x14ac:dyDescent="0.25">
      <c r="A253" s="27" t="s">
        <v>702</v>
      </c>
      <c r="B253" s="20" t="s">
        <v>325</v>
      </c>
      <c r="C253" s="4">
        <v>2022</v>
      </c>
      <c r="D253" s="4" t="s">
        <v>102</v>
      </c>
      <c r="E253" s="4" t="s">
        <v>29</v>
      </c>
      <c r="F253" s="4" t="s">
        <v>25</v>
      </c>
      <c r="G253" s="4" t="s">
        <v>17</v>
      </c>
      <c r="H253" s="4" t="s">
        <v>45</v>
      </c>
      <c r="I253" s="4">
        <v>187</v>
      </c>
      <c r="J253" s="5">
        <f t="shared" ca="1" si="3"/>
        <v>21.350684931506848</v>
      </c>
      <c r="K253" s="6">
        <v>37384</v>
      </c>
      <c r="L253" s="4" t="s">
        <v>326</v>
      </c>
      <c r="M253" s="4" t="s">
        <v>20</v>
      </c>
      <c r="N253" s="4" t="s">
        <v>59</v>
      </c>
      <c r="O253" s="4"/>
    </row>
    <row r="254" spans="1:15" x14ac:dyDescent="0.25">
      <c r="A254" s="25" t="s">
        <v>703</v>
      </c>
      <c r="B254" s="20" t="s">
        <v>327</v>
      </c>
      <c r="C254" s="4">
        <v>2022</v>
      </c>
      <c r="D254" s="4" t="s">
        <v>773</v>
      </c>
      <c r="E254" s="4" t="s">
        <v>24</v>
      </c>
      <c r="F254" s="4" t="s">
        <v>17</v>
      </c>
      <c r="G254" s="4" t="s">
        <v>17</v>
      </c>
      <c r="H254" s="4" t="s">
        <v>26</v>
      </c>
      <c r="I254" s="4">
        <v>170</v>
      </c>
      <c r="J254" s="5">
        <f t="shared" ca="1" si="3"/>
        <v>22.301369863013697</v>
      </c>
      <c r="K254" s="6">
        <v>37037</v>
      </c>
      <c r="L254" s="4" t="s">
        <v>37</v>
      </c>
      <c r="M254" s="4" t="s">
        <v>20</v>
      </c>
      <c r="N254" s="4" t="s">
        <v>80</v>
      </c>
      <c r="O254" s="4"/>
    </row>
    <row r="255" spans="1:15" x14ac:dyDescent="0.25">
      <c r="A255" s="25" t="s">
        <v>704</v>
      </c>
      <c r="B255" s="3" t="s">
        <v>328</v>
      </c>
      <c r="C255" s="4">
        <v>2022</v>
      </c>
      <c r="D255" s="4" t="s">
        <v>71</v>
      </c>
      <c r="E255" s="4" t="s">
        <v>16</v>
      </c>
      <c r="F255" s="4" t="s">
        <v>17</v>
      </c>
      <c r="G255" s="4" t="s">
        <v>17</v>
      </c>
      <c r="H255" s="4" t="s">
        <v>49</v>
      </c>
      <c r="I255" s="4">
        <v>254</v>
      </c>
      <c r="J255" s="5">
        <f t="shared" ca="1" si="3"/>
        <v>22.539726027397261</v>
      </c>
      <c r="K255" s="6">
        <v>36950</v>
      </c>
      <c r="L255" s="4" t="s">
        <v>192</v>
      </c>
      <c r="M255" s="4" t="s">
        <v>20</v>
      </c>
      <c r="N255" s="4" t="s">
        <v>21</v>
      </c>
      <c r="O255" s="4"/>
    </row>
    <row r="256" spans="1:15" x14ac:dyDescent="0.25">
      <c r="A256" s="27" t="s">
        <v>705</v>
      </c>
      <c r="B256" s="20" t="s">
        <v>329</v>
      </c>
      <c r="C256" s="4">
        <v>2022</v>
      </c>
      <c r="D256" s="4" t="s">
        <v>95</v>
      </c>
      <c r="E256" s="4" t="s">
        <v>16</v>
      </c>
      <c r="F256" s="4" t="s">
        <v>17</v>
      </c>
      <c r="G256" s="4" t="s">
        <v>17</v>
      </c>
      <c r="H256" s="4" t="s">
        <v>45</v>
      </c>
      <c r="I256" s="4">
        <v>175</v>
      </c>
      <c r="J256" s="5">
        <f t="shared" ca="1" si="3"/>
        <v>24.509589041095889</v>
      </c>
      <c r="K256" s="6">
        <v>36231</v>
      </c>
      <c r="L256" s="4" t="s">
        <v>330</v>
      </c>
      <c r="M256" s="4" t="s">
        <v>20</v>
      </c>
      <c r="N256" s="4" t="s">
        <v>21</v>
      </c>
      <c r="O256" s="4"/>
    </row>
    <row r="257" spans="1:15" x14ac:dyDescent="0.25">
      <c r="A257" s="25" t="s">
        <v>706</v>
      </c>
      <c r="B257" s="20" t="s">
        <v>331</v>
      </c>
      <c r="C257" s="4">
        <v>2022</v>
      </c>
      <c r="D257" s="4" t="s">
        <v>151</v>
      </c>
      <c r="E257" s="4" t="s">
        <v>16</v>
      </c>
      <c r="F257" s="4" t="s">
        <v>17</v>
      </c>
      <c r="G257" s="4" t="s">
        <v>17</v>
      </c>
      <c r="H257" s="4" t="s">
        <v>82</v>
      </c>
      <c r="I257" s="4">
        <v>190</v>
      </c>
      <c r="J257" s="5">
        <f t="shared" ca="1" si="3"/>
        <v>20.978082191780821</v>
      </c>
      <c r="K257" s="6">
        <v>37520</v>
      </c>
      <c r="L257" s="4" t="s">
        <v>58</v>
      </c>
      <c r="M257" s="4" t="s">
        <v>20</v>
      </c>
      <c r="N257" s="4" t="s">
        <v>21</v>
      </c>
      <c r="O257" s="4"/>
    </row>
    <row r="258" spans="1:15" x14ac:dyDescent="0.25">
      <c r="A258" s="25" t="s">
        <v>707</v>
      </c>
      <c r="B258" s="3" t="s">
        <v>332</v>
      </c>
      <c r="C258" s="4">
        <v>2022</v>
      </c>
      <c r="D258" s="4" t="s">
        <v>222</v>
      </c>
      <c r="E258" s="4" t="s">
        <v>24</v>
      </c>
      <c r="F258" s="4" t="s">
        <v>17</v>
      </c>
      <c r="G258" s="4" t="s">
        <v>17</v>
      </c>
      <c r="H258" s="4" t="s">
        <v>36</v>
      </c>
      <c r="I258" s="4">
        <v>185</v>
      </c>
      <c r="J258" s="5">
        <f t="shared" ca="1" si="3"/>
        <v>23.895890410958906</v>
      </c>
      <c r="K258" s="6">
        <v>36455</v>
      </c>
      <c r="L258" s="4" t="s">
        <v>58</v>
      </c>
      <c r="M258" s="4" t="s">
        <v>20</v>
      </c>
      <c r="N258" s="4" t="s">
        <v>59</v>
      </c>
      <c r="O258" s="4"/>
    </row>
    <row r="259" spans="1:15" x14ac:dyDescent="0.25">
      <c r="A259" s="27" t="s">
        <v>708</v>
      </c>
      <c r="B259" s="20" t="s">
        <v>333</v>
      </c>
      <c r="C259" s="4">
        <v>2022</v>
      </c>
      <c r="D259" s="4" t="s">
        <v>57</v>
      </c>
      <c r="E259" s="4" t="s">
        <v>16</v>
      </c>
      <c r="F259" s="4" t="s">
        <v>17</v>
      </c>
      <c r="G259" s="4" t="s">
        <v>17</v>
      </c>
      <c r="H259" s="4" t="s">
        <v>26</v>
      </c>
      <c r="I259" s="4">
        <v>175</v>
      </c>
      <c r="J259" s="5">
        <f t="shared" ca="1" si="3"/>
        <v>24.073972602739726</v>
      </c>
      <c r="K259" s="6">
        <v>36390</v>
      </c>
      <c r="L259" s="4" t="s">
        <v>121</v>
      </c>
      <c r="M259" s="4" t="s">
        <v>20</v>
      </c>
      <c r="N259" s="4" t="s">
        <v>21</v>
      </c>
      <c r="O259" s="4"/>
    </row>
    <row r="260" spans="1:15" x14ac:dyDescent="0.25">
      <c r="A260" s="25" t="s">
        <v>709</v>
      </c>
      <c r="B260" s="20" t="s">
        <v>334</v>
      </c>
      <c r="C260" s="4">
        <v>2022</v>
      </c>
      <c r="D260" s="4" t="s">
        <v>48</v>
      </c>
      <c r="E260" s="4" t="s">
        <v>29</v>
      </c>
      <c r="F260" s="4" t="s">
        <v>17</v>
      </c>
      <c r="G260" s="4" t="s">
        <v>17</v>
      </c>
      <c r="H260" s="4" t="s">
        <v>26</v>
      </c>
      <c r="I260" s="4">
        <v>175</v>
      </c>
      <c r="J260" s="5">
        <f t="shared" ref="J260:J314" ca="1" si="4">(TODAY()-K260)/365</f>
        <v>23.986301369863014</v>
      </c>
      <c r="K260" s="6">
        <v>36422</v>
      </c>
      <c r="L260" s="4" t="s">
        <v>41</v>
      </c>
      <c r="M260" s="4" t="s">
        <v>20</v>
      </c>
      <c r="N260" s="4" t="s">
        <v>59</v>
      </c>
      <c r="O260" s="4"/>
    </row>
    <row r="261" spans="1:15" x14ac:dyDescent="0.25">
      <c r="A261" s="25" t="s">
        <v>710</v>
      </c>
      <c r="B261" s="3" t="s">
        <v>335</v>
      </c>
      <c r="C261" s="4">
        <v>2022</v>
      </c>
      <c r="D261" s="4" t="s">
        <v>79</v>
      </c>
      <c r="E261" s="4" t="s">
        <v>16</v>
      </c>
      <c r="F261" s="4" t="s">
        <v>17</v>
      </c>
      <c r="G261" s="4" t="s">
        <v>17</v>
      </c>
      <c r="H261" s="4" t="s">
        <v>62</v>
      </c>
      <c r="I261" s="4">
        <v>190</v>
      </c>
      <c r="J261" s="5">
        <f t="shared" ca="1" si="4"/>
        <v>21.830136986301369</v>
      </c>
      <c r="K261" s="6">
        <v>37209</v>
      </c>
      <c r="L261" s="4" t="s">
        <v>58</v>
      </c>
      <c r="M261" s="4" t="s">
        <v>20</v>
      </c>
      <c r="N261" s="4" t="s">
        <v>21</v>
      </c>
      <c r="O261" s="4"/>
    </row>
    <row r="262" spans="1:15" x14ac:dyDescent="0.25">
      <c r="A262" s="27" t="s">
        <v>711</v>
      </c>
      <c r="B262" s="20" t="s">
        <v>452</v>
      </c>
      <c r="C262" s="4">
        <v>2022</v>
      </c>
      <c r="D262" s="4" t="s">
        <v>67</v>
      </c>
      <c r="E262" s="4" t="s">
        <v>16</v>
      </c>
      <c r="F262" s="4" t="s">
        <v>17</v>
      </c>
      <c r="G262" s="4" t="s">
        <v>17</v>
      </c>
      <c r="H262" s="4" t="s">
        <v>62</v>
      </c>
      <c r="I262" s="4">
        <v>160</v>
      </c>
      <c r="J262" s="5">
        <f t="shared" ca="1" si="4"/>
        <v>22.717808219178082</v>
      </c>
      <c r="K262" s="6">
        <v>36885</v>
      </c>
      <c r="L262" s="4" t="s">
        <v>254</v>
      </c>
      <c r="M262" s="4" t="s">
        <v>20</v>
      </c>
      <c r="N262" s="4" t="s">
        <v>80</v>
      </c>
      <c r="O262" s="4"/>
    </row>
    <row r="263" spans="1:15" x14ac:dyDescent="0.25">
      <c r="A263" s="25" t="s">
        <v>712</v>
      </c>
      <c r="B263" s="20" t="s">
        <v>336</v>
      </c>
      <c r="C263" s="4">
        <v>2022</v>
      </c>
      <c r="D263" s="4" t="s">
        <v>773</v>
      </c>
      <c r="E263" s="4" t="s">
        <v>24</v>
      </c>
      <c r="F263" s="4" t="s">
        <v>25</v>
      </c>
      <c r="G263" s="4" t="s">
        <v>17</v>
      </c>
      <c r="H263" s="4" t="s">
        <v>26</v>
      </c>
      <c r="I263" s="4">
        <v>150</v>
      </c>
      <c r="J263" s="5">
        <f t="shared" ca="1" si="4"/>
        <v>21.594520547945205</v>
      </c>
      <c r="K263" s="6">
        <v>37295</v>
      </c>
      <c r="L263" s="4" t="s">
        <v>69</v>
      </c>
      <c r="M263" s="4" t="s">
        <v>20</v>
      </c>
      <c r="N263" s="4" t="s">
        <v>21</v>
      </c>
      <c r="O263" s="4"/>
    </row>
    <row r="264" spans="1:15" x14ac:dyDescent="0.25">
      <c r="A264" s="25" t="s">
        <v>713</v>
      </c>
      <c r="B264" s="20" t="s">
        <v>337</v>
      </c>
      <c r="C264" s="4">
        <v>2022</v>
      </c>
      <c r="D264" s="4" t="s">
        <v>95</v>
      </c>
      <c r="E264" s="4" t="s">
        <v>16</v>
      </c>
      <c r="F264" s="4" t="s">
        <v>17</v>
      </c>
      <c r="G264" s="4" t="s">
        <v>17</v>
      </c>
      <c r="H264" s="4" t="s">
        <v>82</v>
      </c>
      <c r="I264" s="4">
        <v>180</v>
      </c>
      <c r="J264" s="5">
        <f t="shared" ca="1" si="4"/>
        <v>23.978082191780821</v>
      </c>
      <c r="K264" s="6">
        <v>36425</v>
      </c>
      <c r="L264" s="4" t="s">
        <v>58</v>
      </c>
      <c r="M264" s="4" t="s">
        <v>42</v>
      </c>
      <c r="N264" s="4" t="s">
        <v>21</v>
      </c>
      <c r="O264" s="4"/>
    </row>
    <row r="265" spans="1:15" x14ac:dyDescent="0.25">
      <c r="A265" s="27" t="s">
        <v>714</v>
      </c>
      <c r="B265" s="3" t="s">
        <v>338</v>
      </c>
      <c r="C265" s="4">
        <v>2022</v>
      </c>
      <c r="D265" s="4" t="s">
        <v>79</v>
      </c>
      <c r="E265" s="4" t="s">
        <v>16</v>
      </c>
      <c r="F265" s="4" t="s">
        <v>17</v>
      </c>
      <c r="G265" s="4" t="s">
        <v>17</v>
      </c>
      <c r="H265" s="4" t="s">
        <v>82</v>
      </c>
      <c r="I265" s="4">
        <v>190</v>
      </c>
      <c r="J265" s="5">
        <f t="shared" ca="1" si="4"/>
        <v>22.934246575342467</v>
      </c>
      <c r="K265" s="6">
        <v>36806</v>
      </c>
      <c r="L265" s="4" t="s">
        <v>75</v>
      </c>
      <c r="M265" s="4" t="s">
        <v>20</v>
      </c>
      <c r="N265" s="4" t="s">
        <v>59</v>
      </c>
      <c r="O265" s="4"/>
    </row>
    <row r="266" spans="1:15" x14ac:dyDescent="0.25">
      <c r="A266" s="25" t="s">
        <v>715</v>
      </c>
      <c r="B266" s="3" t="s">
        <v>339</v>
      </c>
      <c r="C266" s="4">
        <v>2022</v>
      </c>
      <c r="D266" s="4" t="s">
        <v>98</v>
      </c>
      <c r="E266" s="4" t="s">
        <v>29</v>
      </c>
      <c r="F266" s="4" t="s">
        <v>30</v>
      </c>
      <c r="G266" s="4" t="s">
        <v>17</v>
      </c>
      <c r="H266" s="4" t="s">
        <v>62</v>
      </c>
      <c r="I266" s="4">
        <v>205</v>
      </c>
      <c r="J266" s="5">
        <f t="shared" ca="1" si="4"/>
        <v>20.561643835616437</v>
      </c>
      <c r="K266" s="6">
        <v>37672</v>
      </c>
      <c r="L266" s="4" t="s">
        <v>58</v>
      </c>
      <c r="M266" s="4" t="s">
        <v>33</v>
      </c>
      <c r="N266" s="4" t="s">
        <v>21</v>
      </c>
      <c r="O266" s="4"/>
    </row>
    <row r="267" spans="1:15" x14ac:dyDescent="0.25">
      <c r="A267" s="25" t="s">
        <v>716</v>
      </c>
      <c r="B267" s="20" t="s">
        <v>340</v>
      </c>
      <c r="C267" s="4">
        <v>2022</v>
      </c>
      <c r="D267" s="4" t="s">
        <v>44</v>
      </c>
      <c r="E267" s="4" t="s">
        <v>16</v>
      </c>
      <c r="F267" s="4" t="s">
        <v>17</v>
      </c>
      <c r="G267" s="4" t="s">
        <v>17</v>
      </c>
      <c r="H267" s="4" t="s">
        <v>31</v>
      </c>
      <c r="I267" s="4">
        <v>165</v>
      </c>
      <c r="J267" s="5">
        <f t="shared" ca="1" si="4"/>
        <v>20.997260273972604</v>
      </c>
      <c r="K267" s="6">
        <v>37513</v>
      </c>
      <c r="L267" s="4" t="s">
        <v>58</v>
      </c>
      <c r="M267" s="4" t="s">
        <v>20</v>
      </c>
      <c r="N267" s="4" t="s">
        <v>21</v>
      </c>
      <c r="O267" s="4"/>
    </row>
    <row r="268" spans="1:15" x14ac:dyDescent="0.25">
      <c r="A268" s="27" t="s">
        <v>717</v>
      </c>
      <c r="B268" s="3" t="s">
        <v>341</v>
      </c>
      <c r="C268" s="4">
        <v>2022</v>
      </c>
      <c r="D268" s="4" t="s">
        <v>156</v>
      </c>
      <c r="E268" s="4" t="s">
        <v>24</v>
      </c>
      <c r="F268" s="4" t="s">
        <v>17</v>
      </c>
      <c r="G268" s="4" t="s">
        <v>17</v>
      </c>
      <c r="H268" s="28" t="s">
        <v>18</v>
      </c>
      <c r="I268" s="4">
        <v>193</v>
      </c>
      <c r="J268" s="5">
        <f t="shared" ca="1" si="4"/>
        <v>23.169863013698631</v>
      </c>
      <c r="K268" s="6">
        <v>36720</v>
      </c>
      <c r="L268" s="4" t="s">
        <v>69</v>
      </c>
      <c r="M268" s="4" t="s">
        <v>20</v>
      </c>
      <c r="N268" s="4" t="s">
        <v>21</v>
      </c>
      <c r="O268" s="4"/>
    </row>
    <row r="269" spans="1:15" x14ac:dyDescent="0.25">
      <c r="A269" s="25" t="s">
        <v>718</v>
      </c>
      <c r="B269" s="3" t="s">
        <v>342</v>
      </c>
      <c r="C269" s="4">
        <v>2022</v>
      </c>
      <c r="D269" s="4" t="s">
        <v>71</v>
      </c>
      <c r="E269" s="4" t="s">
        <v>24</v>
      </c>
      <c r="F269" s="4" t="s">
        <v>17</v>
      </c>
      <c r="G269" s="4" t="s">
        <v>17</v>
      </c>
      <c r="H269" s="4" t="s">
        <v>31</v>
      </c>
      <c r="I269" s="4">
        <v>170</v>
      </c>
      <c r="J269" s="5">
        <f t="shared" ca="1" si="4"/>
        <v>21.701369863013699</v>
      </c>
      <c r="K269" s="6">
        <v>37256</v>
      </c>
      <c r="L269" s="4" t="s">
        <v>235</v>
      </c>
      <c r="M269" s="4" t="s">
        <v>20</v>
      </c>
      <c r="N269" s="4" t="s">
        <v>21</v>
      </c>
      <c r="O269" s="4"/>
    </row>
    <row r="270" spans="1:15" x14ac:dyDescent="0.25">
      <c r="A270" s="25" t="s">
        <v>719</v>
      </c>
      <c r="B270" s="3" t="s">
        <v>343</v>
      </c>
      <c r="C270" s="4">
        <v>2022</v>
      </c>
      <c r="D270" s="4" t="s">
        <v>71</v>
      </c>
      <c r="E270" s="4" t="s">
        <v>16</v>
      </c>
      <c r="F270" s="4" t="s">
        <v>17</v>
      </c>
      <c r="G270" s="4" t="s">
        <v>17</v>
      </c>
      <c r="H270" s="28" t="s">
        <v>18</v>
      </c>
      <c r="I270" s="4">
        <v>165</v>
      </c>
      <c r="J270" s="5">
        <f t="shared" ca="1" si="4"/>
        <v>20.947945205479453</v>
      </c>
      <c r="K270" s="6">
        <v>37531</v>
      </c>
      <c r="L270" s="4" t="s">
        <v>58</v>
      </c>
      <c r="M270" s="4" t="s">
        <v>20</v>
      </c>
      <c r="N270" s="4" t="s">
        <v>21</v>
      </c>
      <c r="O270" s="4"/>
    </row>
    <row r="271" spans="1:15" x14ac:dyDescent="0.25">
      <c r="A271" s="27" t="s">
        <v>720</v>
      </c>
      <c r="B271" s="3" t="s">
        <v>449</v>
      </c>
      <c r="C271" s="4">
        <v>2022</v>
      </c>
      <c r="D271" s="4" t="s">
        <v>190</v>
      </c>
      <c r="E271" s="4" t="s">
        <v>16</v>
      </c>
      <c r="F271" s="4" t="s">
        <v>30</v>
      </c>
      <c r="G271" s="4" t="s">
        <v>30</v>
      </c>
      <c r="H271" s="4" t="s">
        <v>82</v>
      </c>
      <c r="I271" s="4">
        <v>175</v>
      </c>
      <c r="J271" s="5">
        <f t="shared" ca="1" si="4"/>
        <v>23.967123287671232</v>
      </c>
      <c r="K271" s="6">
        <v>36429</v>
      </c>
      <c r="L271" s="4" t="s">
        <v>344</v>
      </c>
      <c r="M271" s="4" t="s">
        <v>20</v>
      </c>
      <c r="N271" s="4" t="s">
        <v>59</v>
      </c>
      <c r="O271" s="4"/>
    </row>
    <row r="272" spans="1:15" x14ac:dyDescent="0.25">
      <c r="A272" s="25" t="s">
        <v>721</v>
      </c>
      <c r="B272" s="3" t="s">
        <v>345</v>
      </c>
      <c r="C272" s="4">
        <v>2022</v>
      </c>
      <c r="D272" s="4" t="s">
        <v>170</v>
      </c>
      <c r="E272" s="4" t="s">
        <v>29</v>
      </c>
      <c r="F272" s="4" t="s">
        <v>17</v>
      </c>
      <c r="G272" s="4" t="s">
        <v>17</v>
      </c>
      <c r="H272" s="28" t="s">
        <v>18</v>
      </c>
      <c r="I272" s="4">
        <v>180</v>
      </c>
      <c r="J272" s="5">
        <f t="shared" ca="1" si="4"/>
        <v>21.041095890410958</v>
      </c>
      <c r="K272" s="6">
        <v>37497</v>
      </c>
      <c r="L272" s="4" t="s">
        <v>50</v>
      </c>
      <c r="M272" s="4" t="s">
        <v>20</v>
      </c>
      <c r="N272" s="4" t="s">
        <v>59</v>
      </c>
      <c r="O272" s="4"/>
    </row>
    <row r="273" spans="1:15" x14ac:dyDescent="0.25">
      <c r="A273" s="25" t="s">
        <v>722</v>
      </c>
      <c r="B273" s="20" t="s">
        <v>346</v>
      </c>
      <c r="C273" s="4">
        <v>2022</v>
      </c>
      <c r="D273" s="19" t="s">
        <v>93</v>
      </c>
      <c r="E273" s="4" t="s">
        <v>16</v>
      </c>
      <c r="F273" s="4" t="s">
        <v>17</v>
      </c>
      <c r="G273" s="4" t="s">
        <v>17</v>
      </c>
      <c r="H273" s="4" t="s">
        <v>49</v>
      </c>
      <c r="I273" s="4">
        <v>165</v>
      </c>
      <c r="J273" s="5">
        <f t="shared" ca="1" si="4"/>
        <v>22.86849315068493</v>
      </c>
      <c r="K273" s="6">
        <v>36830</v>
      </c>
      <c r="L273" s="4" t="s">
        <v>58</v>
      </c>
      <c r="M273" s="4" t="s">
        <v>20</v>
      </c>
      <c r="N273" s="4" t="s">
        <v>80</v>
      </c>
      <c r="O273" s="4"/>
    </row>
    <row r="274" spans="1:15" x14ac:dyDescent="0.25">
      <c r="A274" s="27" t="s">
        <v>723</v>
      </c>
      <c r="B274" s="3" t="s">
        <v>347</v>
      </c>
      <c r="C274" s="4">
        <v>2022</v>
      </c>
      <c r="D274" s="4" t="s">
        <v>71</v>
      </c>
      <c r="E274" s="4" t="s">
        <v>16</v>
      </c>
      <c r="F274" s="4" t="s">
        <v>17</v>
      </c>
      <c r="G274" s="4" t="s">
        <v>17</v>
      </c>
      <c r="H274" s="28" t="s">
        <v>18</v>
      </c>
      <c r="I274" s="4">
        <v>150</v>
      </c>
      <c r="J274" s="5">
        <f t="shared" ca="1" si="4"/>
        <v>20.153424657534245</v>
      </c>
      <c r="K274" s="6">
        <v>37821</v>
      </c>
      <c r="L274" s="4" t="s">
        <v>58</v>
      </c>
      <c r="M274" s="4" t="s">
        <v>20</v>
      </c>
      <c r="N274" s="4" t="s">
        <v>59</v>
      </c>
      <c r="O274" s="4"/>
    </row>
    <row r="275" spans="1:15" x14ac:dyDescent="0.25">
      <c r="A275" s="25" t="s">
        <v>724</v>
      </c>
      <c r="B275" s="20" t="s">
        <v>348</v>
      </c>
      <c r="C275" s="4">
        <v>2022</v>
      </c>
      <c r="D275" s="4" t="s">
        <v>123</v>
      </c>
      <c r="E275" s="4" t="s">
        <v>16</v>
      </c>
      <c r="F275" s="4" t="s">
        <v>30</v>
      </c>
      <c r="G275" s="4" t="s">
        <v>30</v>
      </c>
      <c r="H275" s="4" t="s">
        <v>82</v>
      </c>
      <c r="I275" s="4">
        <v>185</v>
      </c>
      <c r="J275" s="5">
        <f t="shared" ca="1" si="4"/>
        <v>22.950684931506849</v>
      </c>
      <c r="K275" s="6">
        <v>36800</v>
      </c>
      <c r="L275" s="4" t="s">
        <v>69</v>
      </c>
      <c r="M275" s="4" t="s">
        <v>20</v>
      </c>
      <c r="N275" s="4" t="s">
        <v>59</v>
      </c>
      <c r="O275" s="4"/>
    </row>
    <row r="276" spans="1:15" x14ac:dyDescent="0.25">
      <c r="A276" s="25" t="s">
        <v>725</v>
      </c>
      <c r="B276" s="20" t="s">
        <v>349</v>
      </c>
      <c r="C276" s="4">
        <v>2022</v>
      </c>
      <c r="D276" s="4" t="s">
        <v>123</v>
      </c>
      <c r="E276" s="4" t="s">
        <v>16</v>
      </c>
      <c r="F276" s="4" t="s">
        <v>17</v>
      </c>
      <c r="G276" s="4" t="s">
        <v>17</v>
      </c>
      <c r="H276" s="4" t="s">
        <v>31</v>
      </c>
      <c r="I276" s="4">
        <v>175</v>
      </c>
      <c r="J276" s="5">
        <f t="shared" ca="1" si="4"/>
        <v>21.350684931506848</v>
      </c>
      <c r="K276" s="6">
        <v>37384</v>
      </c>
      <c r="L276" s="4" t="s">
        <v>75</v>
      </c>
      <c r="M276" s="4" t="s">
        <v>20</v>
      </c>
      <c r="N276" s="4" t="s">
        <v>59</v>
      </c>
      <c r="O276" s="4"/>
    </row>
    <row r="277" spans="1:15" x14ac:dyDescent="0.25">
      <c r="A277" s="27" t="s">
        <v>726</v>
      </c>
      <c r="B277" s="3" t="s">
        <v>350</v>
      </c>
      <c r="C277" s="4">
        <v>2022</v>
      </c>
      <c r="D277" s="4" t="s">
        <v>120</v>
      </c>
      <c r="E277" s="4" t="s">
        <v>16</v>
      </c>
      <c r="F277" s="4" t="s">
        <v>17</v>
      </c>
      <c r="G277" s="4" t="s">
        <v>17</v>
      </c>
      <c r="H277" s="4" t="s">
        <v>31</v>
      </c>
      <c r="I277" s="4">
        <v>190</v>
      </c>
      <c r="J277" s="5">
        <f t="shared" ca="1" si="4"/>
        <v>23.115068493150684</v>
      </c>
      <c r="K277" s="6">
        <v>36740</v>
      </c>
      <c r="L277" s="4" t="s">
        <v>58</v>
      </c>
      <c r="M277" s="4" t="s">
        <v>20</v>
      </c>
      <c r="N277" s="4" t="s">
        <v>21</v>
      </c>
      <c r="O277" s="4"/>
    </row>
    <row r="278" spans="1:15" x14ac:dyDescent="0.25">
      <c r="A278" s="25" t="s">
        <v>727</v>
      </c>
      <c r="B278" s="3" t="s">
        <v>351</v>
      </c>
      <c r="C278" s="4">
        <v>2022</v>
      </c>
      <c r="D278" s="4" t="s">
        <v>190</v>
      </c>
      <c r="E278" s="4" t="s">
        <v>16</v>
      </c>
      <c r="F278" s="4" t="s">
        <v>17</v>
      </c>
      <c r="G278" s="4" t="s">
        <v>17</v>
      </c>
      <c r="H278" s="4" t="s">
        <v>45</v>
      </c>
      <c r="I278" s="4">
        <v>180</v>
      </c>
      <c r="J278" s="5">
        <f t="shared" ca="1" si="4"/>
        <v>23.668493150684931</v>
      </c>
      <c r="K278" s="6">
        <v>36538</v>
      </c>
      <c r="L278" s="4" t="s">
        <v>50</v>
      </c>
      <c r="M278" s="4" t="s">
        <v>20</v>
      </c>
      <c r="N278" s="4" t="s">
        <v>21</v>
      </c>
      <c r="O278" s="4"/>
    </row>
    <row r="279" spans="1:15" x14ac:dyDescent="0.25">
      <c r="A279" s="25" t="s">
        <v>728</v>
      </c>
      <c r="B279" s="20" t="s">
        <v>352</v>
      </c>
      <c r="C279" s="4">
        <v>2022</v>
      </c>
      <c r="D279" s="4" t="s">
        <v>35</v>
      </c>
      <c r="E279" s="4" t="s">
        <v>24</v>
      </c>
      <c r="F279" s="4" t="s">
        <v>25</v>
      </c>
      <c r="G279" s="4" t="s">
        <v>17</v>
      </c>
      <c r="H279" s="4" t="s">
        <v>45</v>
      </c>
      <c r="I279" s="4">
        <v>172</v>
      </c>
      <c r="J279" s="5">
        <f t="shared" ca="1" si="4"/>
        <v>21.67945205479452</v>
      </c>
      <c r="K279" s="6">
        <v>37264</v>
      </c>
      <c r="L279" s="4" t="s">
        <v>41</v>
      </c>
      <c r="M279" s="4" t="s">
        <v>20</v>
      </c>
      <c r="N279" s="4" t="s">
        <v>59</v>
      </c>
      <c r="O279" s="4"/>
    </row>
    <row r="280" spans="1:15" x14ac:dyDescent="0.25">
      <c r="A280" s="27" t="s">
        <v>729</v>
      </c>
      <c r="B280" s="3" t="s">
        <v>353</v>
      </c>
      <c r="C280" s="4">
        <v>2022</v>
      </c>
      <c r="D280" s="4" t="s">
        <v>65</v>
      </c>
      <c r="E280" s="4" t="s">
        <v>16</v>
      </c>
      <c r="F280" s="4" t="s">
        <v>17</v>
      </c>
      <c r="G280" s="4" t="s">
        <v>17</v>
      </c>
      <c r="H280" s="4" t="s">
        <v>36</v>
      </c>
      <c r="I280" s="4">
        <v>163</v>
      </c>
      <c r="J280" s="5">
        <f t="shared" ca="1" si="4"/>
        <v>20.364383561643837</v>
      </c>
      <c r="K280" s="6">
        <v>37744</v>
      </c>
      <c r="L280" s="4" t="s">
        <v>124</v>
      </c>
      <c r="M280" s="4" t="s">
        <v>20</v>
      </c>
      <c r="N280" s="4" t="s">
        <v>21</v>
      </c>
      <c r="O280" s="4"/>
    </row>
    <row r="281" spans="1:15" x14ac:dyDescent="0.25">
      <c r="A281" s="25" t="s">
        <v>730</v>
      </c>
      <c r="B281" s="20" t="s">
        <v>354</v>
      </c>
      <c r="C281" s="4">
        <v>2022</v>
      </c>
      <c r="D281" s="4" t="s">
        <v>151</v>
      </c>
      <c r="E281" s="4" t="s">
        <v>24</v>
      </c>
      <c r="F281" s="4" t="s">
        <v>25</v>
      </c>
      <c r="G281" s="4" t="s">
        <v>17</v>
      </c>
      <c r="H281" s="4" t="s">
        <v>31</v>
      </c>
      <c r="I281" s="4">
        <v>177</v>
      </c>
      <c r="J281" s="5">
        <f t="shared" ca="1" si="4"/>
        <v>24.032876712328768</v>
      </c>
      <c r="K281" s="6">
        <v>36405</v>
      </c>
      <c r="L281" s="4" t="s">
        <v>69</v>
      </c>
      <c r="M281" s="4" t="s">
        <v>20</v>
      </c>
      <c r="N281" s="4" t="s">
        <v>59</v>
      </c>
      <c r="O281" s="4"/>
    </row>
    <row r="282" spans="1:15" x14ac:dyDescent="0.25">
      <c r="A282" s="25" t="s">
        <v>731</v>
      </c>
      <c r="B282" s="3" t="s">
        <v>355</v>
      </c>
      <c r="C282" s="4">
        <v>2022</v>
      </c>
      <c r="D282" s="4" t="s">
        <v>79</v>
      </c>
      <c r="E282" s="4" t="s">
        <v>16</v>
      </c>
      <c r="F282" s="4" t="s">
        <v>17</v>
      </c>
      <c r="G282" s="4" t="s">
        <v>17</v>
      </c>
      <c r="H282" s="4" t="s">
        <v>82</v>
      </c>
      <c r="I282" s="4">
        <v>208</v>
      </c>
      <c r="J282" s="5">
        <f t="shared" ca="1" si="4"/>
        <v>22.019178082191782</v>
      </c>
      <c r="K282" s="6">
        <v>37140</v>
      </c>
      <c r="L282" s="4" t="s">
        <v>121</v>
      </c>
      <c r="M282" s="4" t="s">
        <v>20</v>
      </c>
      <c r="N282" s="4" t="s">
        <v>59</v>
      </c>
      <c r="O282" s="4"/>
    </row>
    <row r="283" spans="1:15" x14ac:dyDescent="0.25">
      <c r="A283" s="27" t="s">
        <v>732</v>
      </c>
      <c r="B283" s="20" t="s">
        <v>356</v>
      </c>
      <c r="C283" s="4">
        <v>2022</v>
      </c>
      <c r="D283" s="4" t="s">
        <v>104</v>
      </c>
      <c r="E283" s="4" t="s">
        <v>24</v>
      </c>
      <c r="F283" s="4" t="s">
        <v>30</v>
      </c>
      <c r="G283" s="4" t="s">
        <v>17</v>
      </c>
      <c r="H283" s="4" t="s">
        <v>45</v>
      </c>
      <c r="I283" s="4">
        <v>185</v>
      </c>
      <c r="J283" s="5">
        <f t="shared" ca="1" si="4"/>
        <v>22.931506849315067</v>
      </c>
      <c r="K283" s="6">
        <v>36807</v>
      </c>
      <c r="L283" s="4" t="s">
        <v>69</v>
      </c>
      <c r="M283" s="4" t="s">
        <v>20</v>
      </c>
      <c r="N283" s="4" t="s">
        <v>21</v>
      </c>
      <c r="O283" s="4"/>
    </row>
    <row r="284" spans="1:15" x14ac:dyDescent="0.25">
      <c r="A284" s="25" t="s">
        <v>733</v>
      </c>
      <c r="B284" s="20" t="s">
        <v>357</v>
      </c>
      <c r="C284" s="4">
        <v>2022</v>
      </c>
      <c r="D284" s="4" t="s">
        <v>87</v>
      </c>
      <c r="E284" s="4" t="s">
        <v>16</v>
      </c>
      <c r="F284" s="4" t="s">
        <v>17</v>
      </c>
      <c r="G284" s="4" t="s">
        <v>17</v>
      </c>
      <c r="H284" s="4" t="s">
        <v>62</v>
      </c>
      <c r="I284" s="4">
        <v>175</v>
      </c>
      <c r="J284" s="5">
        <f t="shared" ca="1" si="4"/>
        <v>22.80821917808219</v>
      </c>
      <c r="K284" s="6">
        <v>36852</v>
      </c>
      <c r="L284" s="4" t="s">
        <v>447</v>
      </c>
      <c r="M284" s="4" t="s">
        <v>20</v>
      </c>
      <c r="N284" s="4" t="s">
        <v>21</v>
      </c>
      <c r="O284" s="4"/>
    </row>
    <row r="285" spans="1:15" x14ac:dyDescent="0.25">
      <c r="A285" s="25" t="s">
        <v>734</v>
      </c>
      <c r="B285" s="3" t="s">
        <v>358</v>
      </c>
      <c r="C285" s="4">
        <v>2022</v>
      </c>
      <c r="D285" s="4" t="s">
        <v>79</v>
      </c>
      <c r="E285" s="4" t="s">
        <v>16</v>
      </c>
      <c r="F285" s="4" t="s">
        <v>17</v>
      </c>
      <c r="G285" s="4" t="s">
        <v>17</v>
      </c>
      <c r="H285" s="4" t="s">
        <v>62</v>
      </c>
      <c r="I285" s="4">
        <v>170</v>
      </c>
      <c r="J285" s="5">
        <f t="shared" ca="1" si="4"/>
        <v>22.578082191780823</v>
      </c>
      <c r="K285" s="6">
        <v>36936</v>
      </c>
      <c r="L285" s="4" t="s">
        <v>90</v>
      </c>
      <c r="M285" s="4" t="s">
        <v>20</v>
      </c>
      <c r="N285" s="4" t="s">
        <v>21</v>
      </c>
      <c r="O285" s="4"/>
    </row>
    <row r="286" spans="1:15" x14ac:dyDescent="0.25">
      <c r="A286" s="27" t="s">
        <v>735</v>
      </c>
      <c r="B286" s="20" t="s">
        <v>359</v>
      </c>
      <c r="C286" s="4">
        <v>2022</v>
      </c>
      <c r="D286" s="4" t="s">
        <v>773</v>
      </c>
      <c r="E286" s="4" t="s">
        <v>16</v>
      </c>
      <c r="F286" s="4" t="s">
        <v>17</v>
      </c>
      <c r="G286" s="4" t="s">
        <v>17</v>
      </c>
      <c r="H286" s="4" t="s">
        <v>82</v>
      </c>
      <c r="I286" s="4">
        <v>185</v>
      </c>
      <c r="J286" s="5">
        <f t="shared" ca="1" si="4"/>
        <v>25.224657534246575</v>
      </c>
      <c r="K286" s="6">
        <v>35970</v>
      </c>
      <c r="L286" s="4" t="s">
        <v>360</v>
      </c>
      <c r="M286" s="4" t="s">
        <v>20</v>
      </c>
      <c r="N286" s="4" t="s">
        <v>59</v>
      </c>
      <c r="O286" s="4"/>
    </row>
    <row r="287" spans="1:15" x14ac:dyDescent="0.25">
      <c r="A287" s="25" t="s">
        <v>736</v>
      </c>
      <c r="B287" s="20" t="s">
        <v>361</v>
      </c>
      <c r="C287" s="4">
        <v>2022</v>
      </c>
      <c r="D287" s="4" t="s">
        <v>104</v>
      </c>
      <c r="E287" s="4" t="s">
        <v>16</v>
      </c>
      <c r="F287" s="4" t="s">
        <v>17</v>
      </c>
      <c r="G287" s="4" t="s">
        <v>17</v>
      </c>
      <c r="H287" s="4" t="s">
        <v>26</v>
      </c>
      <c r="I287" s="4">
        <v>196</v>
      </c>
      <c r="J287" s="5">
        <f t="shared" ca="1" si="4"/>
        <v>21.367123287671234</v>
      </c>
      <c r="K287" s="6">
        <v>37378</v>
      </c>
      <c r="L287" s="4" t="s">
        <v>362</v>
      </c>
      <c r="M287" s="4" t="s">
        <v>20</v>
      </c>
      <c r="N287" s="4" t="s">
        <v>21</v>
      </c>
      <c r="O287" s="4"/>
    </row>
    <row r="288" spans="1:15" x14ac:dyDescent="0.25">
      <c r="A288" s="25" t="s">
        <v>737</v>
      </c>
      <c r="B288" s="20" t="s">
        <v>363</v>
      </c>
      <c r="C288" s="4">
        <v>2022</v>
      </c>
      <c r="D288" s="4" t="s">
        <v>35</v>
      </c>
      <c r="E288" s="4" t="s">
        <v>16</v>
      </c>
      <c r="F288" s="4" t="s">
        <v>17</v>
      </c>
      <c r="G288" s="4" t="s">
        <v>17</v>
      </c>
      <c r="H288" s="4" t="s">
        <v>62</v>
      </c>
      <c r="I288" s="4">
        <v>170</v>
      </c>
      <c r="J288" s="5">
        <f t="shared" ca="1" si="4"/>
        <v>23.983561643835618</v>
      </c>
      <c r="K288" s="6">
        <v>36423</v>
      </c>
      <c r="L288" s="4" t="s">
        <v>109</v>
      </c>
      <c r="M288" s="4" t="s">
        <v>20</v>
      </c>
      <c r="N288" s="4" t="s">
        <v>21</v>
      </c>
      <c r="O288" s="4"/>
    </row>
    <row r="289" spans="1:15" x14ac:dyDescent="0.25">
      <c r="A289" s="27" t="s">
        <v>738</v>
      </c>
      <c r="B289" s="3" t="s">
        <v>364</v>
      </c>
      <c r="C289" s="4">
        <v>2022</v>
      </c>
      <c r="D289" s="4" t="s">
        <v>93</v>
      </c>
      <c r="E289" s="4" t="s">
        <v>16</v>
      </c>
      <c r="F289" s="4" t="s">
        <v>17</v>
      </c>
      <c r="G289" s="4" t="s">
        <v>17</v>
      </c>
      <c r="H289" s="4" t="s">
        <v>45</v>
      </c>
      <c r="I289" s="4">
        <v>162</v>
      </c>
      <c r="J289" s="5">
        <f t="shared" ca="1" si="4"/>
        <v>23.18904109589041</v>
      </c>
      <c r="K289" s="6">
        <v>36713</v>
      </c>
      <c r="L289" s="4" t="s">
        <v>58</v>
      </c>
      <c r="M289" s="4" t="s">
        <v>20</v>
      </c>
      <c r="N289" s="4" t="s">
        <v>59</v>
      </c>
      <c r="O289" s="4"/>
    </row>
    <row r="290" spans="1:15" x14ac:dyDescent="0.25">
      <c r="A290" s="25" t="s">
        <v>739</v>
      </c>
      <c r="B290" s="20" t="s">
        <v>365</v>
      </c>
      <c r="C290" s="4">
        <v>2022</v>
      </c>
      <c r="D290" s="4" t="s">
        <v>151</v>
      </c>
      <c r="E290" s="4" t="s">
        <v>16</v>
      </c>
      <c r="F290" s="4" t="s">
        <v>30</v>
      </c>
      <c r="G290" s="4" t="s">
        <v>30</v>
      </c>
      <c r="H290" s="28" t="s">
        <v>18</v>
      </c>
      <c r="I290" s="4">
        <v>141</v>
      </c>
      <c r="J290" s="5">
        <f t="shared" ca="1" si="4"/>
        <v>20.616438356164384</v>
      </c>
      <c r="K290" s="6">
        <v>37652</v>
      </c>
      <c r="L290" s="4" t="s">
        <v>58</v>
      </c>
      <c r="M290" s="4" t="s">
        <v>20</v>
      </c>
      <c r="N290" s="4" t="s">
        <v>21</v>
      </c>
      <c r="O290" s="4"/>
    </row>
    <row r="291" spans="1:15" x14ac:dyDescent="0.25">
      <c r="A291" s="25" t="s">
        <v>740</v>
      </c>
      <c r="B291" s="20" t="s">
        <v>420</v>
      </c>
      <c r="C291" s="4">
        <v>2021</v>
      </c>
      <c r="D291" s="4" t="s">
        <v>123</v>
      </c>
      <c r="E291" s="4" t="s">
        <v>16</v>
      </c>
      <c r="F291" s="4" t="s">
        <v>17</v>
      </c>
      <c r="G291" s="4" t="s">
        <v>17</v>
      </c>
      <c r="H291" s="28" t="s">
        <v>18</v>
      </c>
      <c r="I291" s="4">
        <v>170</v>
      </c>
      <c r="J291" s="5">
        <f t="shared" ca="1" si="4"/>
        <v>25.024657534246575</v>
      </c>
      <c r="K291" s="6">
        <v>36043</v>
      </c>
      <c r="L291" s="4" t="s">
        <v>121</v>
      </c>
      <c r="M291" s="4" t="s">
        <v>42</v>
      </c>
      <c r="N291" s="4" t="s">
        <v>21</v>
      </c>
      <c r="O291" s="4"/>
    </row>
    <row r="292" spans="1:15" x14ac:dyDescent="0.25">
      <c r="A292" s="27" t="s">
        <v>741</v>
      </c>
      <c r="B292" s="20" t="s">
        <v>122</v>
      </c>
      <c r="C292" s="4">
        <v>2021</v>
      </c>
      <c r="D292" s="4" t="s">
        <v>123</v>
      </c>
      <c r="E292" s="4" t="s">
        <v>16</v>
      </c>
      <c r="F292" s="4" t="s">
        <v>30</v>
      </c>
      <c r="G292" s="4" t="s">
        <v>30</v>
      </c>
      <c r="H292" s="28" t="s">
        <v>18</v>
      </c>
      <c r="I292" s="4">
        <v>190</v>
      </c>
      <c r="J292" s="5">
        <f t="shared" ca="1" si="4"/>
        <v>24.463013698630139</v>
      </c>
      <c r="K292" s="6">
        <v>36248</v>
      </c>
      <c r="L292" s="4" t="s">
        <v>124</v>
      </c>
      <c r="M292" s="4" t="s">
        <v>20</v>
      </c>
      <c r="N292" s="4" t="s">
        <v>59</v>
      </c>
      <c r="O292" s="4"/>
    </row>
    <row r="293" spans="1:15" x14ac:dyDescent="0.25">
      <c r="A293" s="25" t="s">
        <v>742</v>
      </c>
      <c r="B293" s="20" t="s">
        <v>397</v>
      </c>
      <c r="C293" s="4">
        <v>2021</v>
      </c>
      <c r="D293" s="8" t="s">
        <v>127</v>
      </c>
      <c r="E293" s="4" t="s">
        <v>16</v>
      </c>
      <c r="F293" s="4" t="s">
        <v>17</v>
      </c>
      <c r="G293" s="4" t="s">
        <v>17</v>
      </c>
      <c r="H293" s="4" t="s">
        <v>128</v>
      </c>
      <c r="I293" s="4">
        <v>200</v>
      </c>
      <c r="J293" s="5">
        <f t="shared" ca="1" si="4"/>
        <v>24.526027397260275</v>
      </c>
      <c r="K293" s="6">
        <v>36225</v>
      </c>
      <c r="L293" s="26" t="s">
        <v>398</v>
      </c>
      <c r="M293" s="4" t="s">
        <v>20</v>
      </c>
      <c r="N293" s="4" t="s">
        <v>80</v>
      </c>
      <c r="O293" s="4"/>
    </row>
    <row r="294" spans="1:15" x14ac:dyDescent="0.25">
      <c r="A294" s="25" t="s">
        <v>743</v>
      </c>
      <c r="B294" s="20" t="s">
        <v>446</v>
      </c>
      <c r="C294" s="4">
        <v>2021</v>
      </c>
      <c r="D294" s="4" t="s">
        <v>123</v>
      </c>
      <c r="E294" s="4" t="s">
        <v>16</v>
      </c>
      <c r="F294" s="4" t="s">
        <v>17</v>
      </c>
      <c r="G294" s="4" t="s">
        <v>17</v>
      </c>
      <c r="H294" s="28" t="s">
        <v>18</v>
      </c>
      <c r="I294" s="4">
        <v>182</v>
      </c>
      <c r="J294" s="5">
        <f t="shared" ca="1" si="4"/>
        <v>24.084931506849315</v>
      </c>
      <c r="K294" s="6">
        <v>36386</v>
      </c>
      <c r="L294" s="4" t="s">
        <v>99</v>
      </c>
      <c r="M294" s="4" t="s">
        <v>20</v>
      </c>
      <c r="N294" s="4" t="s">
        <v>59</v>
      </c>
      <c r="O294" s="4"/>
    </row>
    <row r="295" spans="1:15" x14ac:dyDescent="0.25">
      <c r="A295" s="27" t="s">
        <v>744</v>
      </c>
      <c r="B295" s="3" t="s">
        <v>412</v>
      </c>
      <c r="C295" s="4">
        <v>2021</v>
      </c>
      <c r="D295" s="4" t="s">
        <v>120</v>
      </c>
      <c r="E295" s="4" t="s">
        <v>16</v>
      </c>
      <c r="F295" s="4" t="s">
        <v>17</v>
      </c>
      <c r="G295" s="4" t="s">
        <v>17</v>
      </c>
      <c r="H295" s="4" t="s">
        <v>31</v>
      </c>
      <c r="I295" s="4">
        <v>160</v>
      </c>
      <c r="J295" s="5">
        <f t="shared" ca="1" si="4"/>
        <v>24.854794520547944</v>
      </c>
      <c r="K295" s="6">
        <v>36105</v>
      </c>
      <c r="L295" s="4" t="s">
        <v>58</v>
      </c>
      <c r="M295" s="4" t="s">
        <v>20</v>
      </c>
      <c r="N295" s="4" t="s">
        <v>21</v>
      </c>
      <c r="O295" s="4"/>
    </row>
    <row r="296" spans="1:15" x14ac:dyDescent="0.25">
      <c r="A296" s="25" t="s">
        <v>745</v>
      </c>
      <c r="B296" s="20" t="s">
        <v>405</v>
      </c>
      <c r="C296" s="4">
        <v>2021</v>
      </c>
      <c r="D296" s="4" t="s">
        <v>773</v>
      </c>
      <c r="E296" s="4" t="s">
        <v>24</v>
      </c>
      <c r="F296" s="4" t="s">
        <v>17</v>
      </c>
      <c r="G296" s="4" t="s">
        <v>17</v>
      </c>
      <c r="H296" s="4" t="s">
        <v>31</v>
      </c>
      <c r="I296" s="4">
        <v>250</v>
      </c>
      <c r="J296" s="5">
        <f t="shared" ca="1" si="4"/>
        <v>21.115068493150684</v>
      </c>
      <c r="K296" s="6">
        <v>37470</v>
      </c>
      <c r="L296" s="4" t="s">
        <v>58</v>
      </c>
      <c r="M296" s="4" t="s">
        <v>33</v>
      </c>
      <c r="N296" s="4" t="s">
        <v>21</v>
      </c>
      <c r="O296" s="4"/>
    </row>
    <row r="297" spans="1:15" x14ac:dyDescent="0.25">
      <c r="A297" s="25" t="s">
        <v>746</v>
      </c>
      <c r="B297" s="3" t="s">
        <v>199</v>
      </c>
      <c r="C297" s="4">
        <v>2021</v>
      </c>
      <c r="D297" s="4" t="s">
        <v>93</v>
      </c>
      <c r="E297" s="4" t="s">
        <v>16</v>
      </c>
      <c r="F297" s="4" t="s">
        <v>17</v>
      </c>
      <c r="G297" s="4" t="s">
        <v>17</v>
      </c>
      <c r="H297" s="28" t="s">
        <v>18</v>
      </c>
      <c r="I297" s="4">
        <v>203</v>
      </c>
      <c r="J297" s="5">
        <f t="shared" ca="1" si="4"/>
        <v>22.991780821917807</v>
      </c>
      <c r="K297" s="6">
        <v>36785</v>
      </c>
      <c r="L297" s="4" t="s">
        <v>50</v>
      </c>
      <c r="M297" s="4" t="s">
        <v>20</v>
      </c>
      <c r="N297" s="4" t="s">
        <v>59</v>
      </c>
      <c r="O297" s="4"/>
    </row>
    <row r="298" spans="1:15" x14ac:dyDescent="0.25">
      <c r="A298" s="27" t="s">
        <v>747</v>
      </c>
      <c r="B298" s="20" t="s">
        <v>201</v>
      </c>
      <c r="C298" s="4">
        <v>2021</v>
      </c>
      <c r="D298" s="4" t="s">
        <v>48</v>
      </c>
      <c r="E298" s="4" t="s">
        <v>16</v>
      </c>
      <c r="F298" s="4" t="s">
        <v>17</v>
      </c>
      <c r="G298" s="4" t="s">
        <v>17</v>
      </c>
      <c r="H298" s="4" t="s">
        <v>62</v>
      </c>
      <c r="I298" s="4">
        <v>185</v>
      </c>
      <c r="J298" s="5">
        <f t="shared" ca="1" si="4"/>
        <v>21.854794520547944</v>
      </c>
      <c r="K298" s="6">
        <v>37200</v>
      </c>
      <c r="L298" s="4" t="s">
        <v>142</v>
      </c>
      <c r="M298" s="4" t="s">
        <v>20</v>
      </c>
      <c r="N298" s="4" t="s">
        <v>59</v>
      </c>
      <c r="O298" s="4"/>
    </row>
    <row r="299" spans="1:15" x14ac:dyDescent="0.25">
      <c r="A299" s="25" t="s">
        <v>748</v>
      </c>
      <c r="B299" s="3" t="s">
        <v>366</v>
      </c>
      <c r="C299" s="4">
        <v>2023</v>
      </c>
      <c r="D299" s="7" t="s">
        <v>367</v>
      </c>
      <c r="E299" s="4" t="s">
        <v>16</v>
      </c>
      <c r="F299" s="4" t="s">
        <v>17</v>
      </c>
      <c r="G299" s="4" t="s">
        <v>17</v>
      </c>
      <c r="H299" s="4" t="s">
        <v>31</v>
      </c>
      <c r="I299" s="4">
        <v>200</v>
      </c>
      <c r="J299" s="5">
        <f t="shared" ca="1" si="4"/>
        <v>26.838356164383562</v>
      </c>
      <c r="K299" s="6">
        <v>35381</v>
      </c>
      <c r="L299" s="4" t="s">
        <v>109</v>
      </c>
      <c r="M299" s="4" t="s">
        <v>20</v>
      </c>
      <c r="N299" s="4" t="s">
        <v>21</v>
      </c>
      <c r="O299" s="4"/>
    </row>
    <row r="300" spans="1:15" x14ac:dyDescent="0.25">
      <c r="A300" s="25" t="s">
        <v>749</v>
      </c>
      <c r="B300" s="3" t="s">
        <v>368</v>
      </c>
      <c r="C300" s="4">
        <v>2023</v>
      </c>
      <c r="D300" s="7" t="s">
        <v>369</v>
      </c>
      <c r="E300" s="4" t="s">
        <v>24</v>
      </c>
      <c r="F300" s="4" t="s">
        <v>17</v>
      </c>
      <c r="G300" s="4" t="s">
        <v>17</v>
      </c>
      <c r="H300" s="28" t="s">
        <v>62</v>
      </c>
      <c r="I300" s="4">
        <v>200</v>
      </c>
      <c r="J300" s="5">
        <f t="shared" ca="1" si="4"/>
        <v>27.586301369863012</v>
      </c>
      <c r="K300" s="6">
        <v>35108</v>
      </c>
      <c r="L300" s="4" t="s">
        <v>58</v>
      </c>
      <c r="M300" s="4" t="s">
        <v>20</v>
      </c>
      <c r="N300" s="4" t="s">
        <v>21</v>
      </c>
      <c r="O300" s="4"/>
    </row>
    <row r="301" spans="1:15" x14ac:dyDescent="0.25">
      <c r="A301" s="27" t="s">
        <v>750</v>
      </c>
      <c r="B301" s="20" t="s">
        <v>370</v>
      </c>
      <c r="C301" s="4">
        <v>2023</v>
      </c>
      <c r="D301" s="7" t="s">
        <v>367</v>
      </c>
      <c r="E301" s="4" t="s">
        <v>16</v>
      </c>
      <c r="F301" s="4" t="s">
        <v>30</v>
      </c>
      <c r="G301" s="4" t="s">
        <v>30</v>
      </c>
      <c r="H301" s="4" t="s">
        <v>45</v>
      </c>
      <c r="I301" s="4">
        <v>175</v>
      </c>
      <c r="J301" s="5">
        <f t="shared" ca="1" si="4"/>
        <v>25.315068493150687</v>
      </c>
      <c r="K301" s="6">
        <v>35937</v>
      </c>
      <c r="L301" s="4" t="s">
        <v>182</v>
      </c>
      <c r="M301" s="4" t="s">
        <v>20</v>
      </c>
      <c r="N301" s="4" t="s">
        <v>21</v>
      </c>
      <c r="O301" s="4"/>
    </row>
    <row r="302" spans="1:15" x14ac:dyDescent="0.25">
      <c r="A302" s="25" t="s">
        <v>751</v>
      </c>
      <c r="B302" s="20" t="s">
        <v>379</v>
      </c>
      <c r="C302" s="4">
        <v>2022</v>
      </c>
      <c r="D302" s="7" t="s">
        <v>373</v>
      </c>
      <c r="E302" s="4" t="s">
        <v>16</v>
      </c>
      <c r="F302" s="4" t="s">
        <v>17</v>
      </c>
      <c r="G302" s="4" t="s">
        <v>17</v>
      </c>
      <c r="H302" s="4" t="s">
        <v>62</v>
      </c>
      <c r="I302" s="4">
        <v>190</v>
      </c>
      <c r="J302" s="5">
        <f t="shared" ca="1" si="4"/>
        <v>23.791780821917808</v>
      </c>
      <c r="K302" s="6">
        <v>36493</v>
      </c>
      <c r="L302" s="4" t="s">
        <v>69</v>
      </c>
      <c r="M302" s="4" t="s">
        <v>20</v>
      </c>
      <c r="N302" s="4" t="s">
        <v>21</v>
      </c>
      <c r="O302" s="4"/>
    </row>
    <row r="303" spans="1:15" x14ac:dyDescent="0.25">
      <c r="A303" s="25" t="s">
        <v>752</v>
      </c>
      <c r="B303" s="20" t="s">
        <v>372</v>
      </c>
      <c r="C303" s="4">
        <v>2023</v>
      </c>
      <c r="D303" s="7" t="s">
        <v>373</v>
      </c>
      <c r="E303" s="4" t="s">
        <v>24</v>
      </c>
      <c r="F303" s="4" t="s">
        <v>25</v>
      </c>
      <c r="G303" s="4" t="s">
        <v>17</v>
      </c>
      <c r="H303" s="4" t="s">
        <v>45</v>
      </c>
      <c r="I303" s="4">
        <v>160</v>
      </c>
      <c r="J303" s="5">
        <f t="shared" ca="1" si="4"/>
        <v>18.81095890410959</v>
      </c>
      <c r="K303" s="6">
        <v>38311</v>
      </c>
      <c r="L303" s="4" t="s">
        <v>206</v>
      </c>
      <c r="M303" s="4" t="s">
        <v>20</v>
      </c>
      <c r="N303" s="4" t="s">
        <v>21</v>
      </c>
      <c r="O303" s="4"/>
    </row>
    <row r="304" spans="1:15" x14ac:dyDescent="0.25">
      <c r="A304" s="27" t="s">
        <v>753</v>
      </c>
      <c r="B304" s="20" t="s">
        <v>380</v>
      </c>
      <c r="C304" s="4">
        <v>2022</v>
      </c>
      <c r="D304" s="7" t="s">
        <v>369</v>
      </c>
      <c r="E304" s="4" t="s">
        <v>72</v>
      </c>
      <c r="F304" s="4" t="s">
        <v>17</v>
      </c>
      <c r="G304" s="4" t="s">
        <v>17</v>
      </c>
      <c r="H304" s="4" t="s">
        <v>45</v>
      </c>
      <c r="I304" s="4">
        <v>200</v>
      </c>
      <c r="J304" s="5">
        <f t="shared" ca="1" si="4"/>
        <v>26.936986301369863</v>
      </c>
      <c r="K304" s="6">
        <v>35345</v>
      </c>
      <c r="L304" s="7" t="s">
        <v>381</v>
      </c>
      <c r="M304" s="4" t="s">
        <v>20</v>
      </c>
      <c r="N304" s="4" t="s">
        <v>21</v>
      </c>
      <c r="O304" s="4"/>
    </row>
    <row r="305" spans="1:15" x14ac:dyDescent="0.25">
      <c r="A305" s="25" t="s">
        <v>754</v>
      </c>
      <c r="B305" s="20" t="s">
        <v>382</v>
      </c>
      <c r="C305" s="4">
        <v>2022</v>
      </c>
      <c r="D305" s="7" t="s">
        <v>367</v>
      </c>
      <c r="E305" s="4" t="s">
        <v>16</v>
      </c>
      <c r="F305" s="4" t="s">
        <v>30</v>
      </c>
      <c r="G305" s="4" t="s">
        <v>17</v>
      </c>
      <c r="H305" s="4" t="s">
        <v>31</v>
      </c>
      <c r="I305" s="4">
        <v>198</v>
      </c>
      <c r="J305" s="5">
        <f t="shared" ca="1" si="4"/>
        <v>26.172602739726027</v>
      </c>
      <c r="K305" s="6">
        <v>35624</v>
      </c>
      <c r="L305" s="4" t="s">
        <v>50</v>
      </c>
      <c r="M305" s="4" t="s">
        <v>20</v>
      </c>
      <c r="N305" s="4" t="s">
        <v>21</v>
      </c>
      <c r="O305" s="4"/>
    </row>
    <row r="306" spans="1:15" x14ac:dyDescent="0.25">
      <c r="A306" s="25" t="s">
        <v>755</v>
      </c>
      <c r="B306" s="20" t="s">
        <v>450</v>
      </c>
      <c r="C306" s="4">
        <v>2021</v>
      </c>
      <c r="D306" s="7" t="s">
        <v>367</v>
      </c>
      <c r="E306" s="4" t="s">
        <v>29</v>
      </c>
      <c r="F306" s="4" t="s">
        <v>25</v>
      </c>
      <c r="G306" s="4" t="s">
        <v>30</v>
      </c>
      <c r="H306" s="4" t="s">
        <v>181</v>
      </c>
      <c r="I306" s="4">
        <v>160</v>
      </c>
      <c r="J306" s="5">
        <f t="shared" ca="1" si="4"/>
        <v>24.82191780821918</v>
      </c>
      <c r="K306" s="6">
        <v>36117</v>
      </c>
      <c r="L306" s="4" t="s">
        <v>58</v>
      </c>
      <c r="M306" s="4" t="s">
        <v>20</v>
      </c>
      <c r="N306" s="4" t="s">
        <v>21</v>
      </c>
      <c r="O306" s="4"/>
    </row>
    <row r="307" spans="1:15" x14ac:dyDescent="0.25">
      <c r="A307" s="27" t="s">
        <v>756</v>
      </c>
      <c r="B307" s="20" t="s">
        <v>763</v>
      </c>
      <c r="C307" s="4">
        <v>2023</v>
      </c>
      <c r="D307" s="7" t="s">
        <v>373</v>
      </c>
      <c r="E307" s="4" t="s">
        <v>29</v>
      </c>
      <c r="F307" s="4" t="s">
        <v>17</v>
      </c>
      <c r="G307" s="4" t="s">
        <v>17</v>
      </c>
      <c r="H307" s="4" t="s">
        <v>45</v>
      </c>
      <c r="I307" s="4">
        <v>180</v>
      </c>
      <c r="J307" s="5">
        <f t="shared" ca="1" si="4"/>
        <v>16.463013698630139</v>
      </c>
      <c r="K307" s="6">
        <v>39168</v>
      </c>
      <c r="L307" s="4" t="s">
        <v>206</v>
      </c>
      <c r="M307" s="4" t="s">
        <v>20</v>
      </c>
      <c r="N307" s="4" t="s">
        <v>21</v>
      </c>
      <c r="O307" s="4"/>
    </row>
    <row r="308" spans="1:15" x14ac:dyDescent="0.25">
      <c r="A308" s="25" t="s">
        <v>757</v>
      </c>
      <c r="B308" s="20" t="s">
        <v>374</v>
      </c>
      <c r="C308" s="4">
        <v>2023</v>
      </c>
      <c r="D308" s="7" t="s">
        <v>369</v>
      </c>
      <c r="E308" s="4" t="s">
        <v>16</v>
      </c>
      <c r="F308" s="4" t="s">
        <v>17</v>
      </c>
      <c r="G308" s="4" t="s">
        <v>17</v>
      </c>
      <c r="H308" s="4" t="s">
        <v>18</v>
      </c>
      <c r="I308" s="4">
        <v>260</v>
      </c>
      <c r="J308" s="5">
        <f t="shared" ca="1" si="4"/>
        <v>30.671232876712327</v>
      </c>
      <c r="K308" s="6">
        <v>33982</v>
      </c>
      <c r="L308" s="4" t="s">
        <v>58</v>
      </c>
      <c r="M308" s="4" t="s">
        <v>20</v>
      </c>
      <c r="N308" s="4" t="s">
        <v>21</v>
      </c>
      <c r="O308" s="4"/>
    </row>
    <row r="309" spans="1:15" x14ac:dyDescent="0.25">
      <c r="A309" s="25" t="s">
        <v>758</v>
      </c>
      <c r="B309" s="20" t="s">
        <v>383</v>
      </c>
      <c r="C309" s="4">
        <v>2022</v>
      </c>
      <c r="D309" s="7" t="s">
        <v>371</v>
      </c>
      <c r="E309" s="4" t="s">
        <v>72</v>
      </c>
      <c r="F309" s="4" t="s">
        <v>17</v>
      </c>
      <c r="G309" s="4" t="s">
        <v>17</v>
      </c>
      <c r="H309" s="28" t="s">
        <v>45</v>
      </c>
      <c r="I309" s="4">
        <v>230</v>
      </c>
      <c r="J309" s="5">
        <f t="shared" ca="1" si="4"/>
        <v>29.106849315068494</v>
      </c>
      <c r="K309" s="6">
        <v>34553</v>
      </c>
      <c r="L309" s="4" t="s">
        <v>58</v>
      </c>
      <c r="M309" s="4" t="s">
        <v>20</v>
      </c>
      <c r="N309" s="4" t="s">
        <v>21</v>
      </c>
      <c r="O309" s="4"/>
    </row>
    <row r="310" spans="1:15" x14ac:dyDescent="0.25">
      <c r="A310" s="27" t="s">
        <v>759</v>
      </c>
      <c r="B310" s="20" t="s">
        <v>375</v>
      </c>
      <c r="C310" s="4">
        <v>2023</v>
      </c>
      <c r="D310" s="7" t="s">
        <v>369</v>
      </c>
      <c r="E310" s="4" t="s">
        <v>16</v>
      </c>
      <c r="F310" s="4" t="s">
        <v>17</v>
      </c>
      <c r="G310" s="4" t="s">
        <v>17</v>
      </c>
      <c r="H310" s="4" t="s">
        <v>45</v>
      </c>
      <c r="I310" s="4">
        <v>165</v>
      </c>
      <c r="J310" s="5">
        <f t="shared" ca="1" si="4"/>
        <v>28.534246575342465</v>
      </c>
      <c r="K310" s="6">
        <v>34762</v>
      </c>
      <c r="L310" s="4" t="s">
        <v>88</v>
      </c>
      <c r="M310" s="4" t="s">
        <v>20</v>
      </c>
      <c r="N310" s="4" t="s">
        <v>21</v>
      </c>
      <c r="O310" s="4"/>
    </row>
    <row r="311" spans="1:15" x14ac:dyDescent="0.25">
      <c r="A311" s="25" t="s">
        <v>760</v>
      </c>
      <c r="B311" s="20" t="s">
        <v>451</v>
      </c>
      <c r="C311" s="4">
        <v>2023</v>
      </c>
      <c r="D311" s="7" t="s">
        <v>367</v>
      </c>
      <c r="E311" s="4" t="s">
        <v>24</v>
      </c>
      <c r="F311" s="4" t="s">
        <v>17</v>
      </c>
      <c r="G311" s="4" t="s">
        <v>17</v>
      </c>
      <c r="H311" s="4" t="s">
        <v>31</v>
      </c>
      <c r="I311" s="4">
        <v>175</v>
      </c>
      <c r="J311" s="5">
        <f t="shared" ca="1" si="4"/>
        <v>29.082191780821919</v>
      </c>
      <c r="K311" s="6">
        <v>34562</v>
      </c>
      <c r="L311" s="4" t="s">
        <v>46</v>
      </c>
      <c r="M311" s="4" t="s">
        <v>20</v>
      </c>
      <c r="N311" s="4" t="s">
        <v>21</v>
      </c>
      <c r="O311" s="4"/>
    </row>
    <row r="312" spans="1:15" x14ac:dyDescent="0.25">
      <c r="A312" s="25" t="s">
        <v>761</v>
      </c>
      <c r="B312" s="20" t="s">
        <v>376</v>
      </c>
      <c r="C312" s="4">
        <v>2023</v>
      </c>
      <c r="D312" s="7" t="s">
        <v>371</v>
      </c>
      <c r="E312" s="4" t="s">
        <v>16</v>
      </c>
      <c r="F312" s="4" t="s">
        <v>30</v>
      </c>
      <c r="G312" s="4" t="s">
        <v>30</v>
      </c>
      <c r="H312" s="4" t="s">
        <v>36</v>
      </c>
      <c r="I312" s="4">
        <v>160</v>
      </c>
      <c r="J312" s="5">
        <f t="shared" ca="1" si="4"/>
        <v>24.890410958904109</v>
      </c>
      <c r="K312" s="6">
        <v>36092</v>
      </c>
      <c r="L312" s="4" t="s">
        <v>58</v>
      </c>
      <c r="M312" s="4" t="s">
        <v>20</v>
      </c>
      <c r="N312" s="4" t="s">
        <v>21</v>
      </c>
      <c r="O312" s="4"/>
    </row>
    <row r="313" spans="1:15" x14ac:dyDescent="0.25">
      <c r="A313" s="27" t="s">
        <v>762</v>
      </c>
      <c r="B313" s="20" t="s">
        <v>377</v>
      </c>
      <c r="C313" s="4">
        <v>2021</v>
      </c>
      <c r="D313" s="7" t="s">
        <v>369</v>
      </c>
      <c r="E313" s="4" t="s">
        <v>16</v>
      </c>
      <c r="F313" s="4" t="s">
        <v>17</v>
      </c>
      <c r="G313" s="4" t="s">
        <v>17</v>
      </c>
      <c r="H313" s="4" t="s">
        <v>18</v>
      </c>
      <c r="I313" s="4">
        <v>185</v>
      </c>
      <c r="J313" s="5">
        <f t="shared" ca="1" si="4"/>
        <v>23.723287671232878</v>
      </c>
      <c r="K313" s="6">
        <v>36518</v>
      </c>
      <c r="L313" s="4" t="s">
        <v>378</v>
      </c>
      <c r="M313" s="4" t="s">
        <v>20</v>
      </c>
      <c r="N313" s="4" t="s">
        <v>21</v>
      </c>
      <c r="O313" s="4"/>
    </row>
    <row r="314" spans="1:15" x14ac:dyDescent="0.25">
      <c r="A314" s="25" t="s">
        <v>785</v>
      </c>
      <c r="B314" s="20" t="s">
        <v>384</v>
      </c>
      <c r="C314" s="4">
        <v>2022</v>
      </c>
      <c r="D314" s="7" t="s">
        <v>367</v>
      </c>
      <c r="E314" s="4" t="s">
        <v>16</v>
      </c>
      <c r="F314" s="4" t="s">
        <v>25</v>
      </c>
      <c r="G314" s="4" t="s">
        <v>17</v>
      </c>
      <c r="H314" s="4" t="s">
        <v>62</v>
      </c>
      <c r="I314" s="4">
        <v>195</v>
      </c>
      <c r="J314" s="5">
        <f t="shared" ca="1" si="4"/>
        <v>26.849315068493151</v>
      </c>
      <c r="K314" s="6">
        <v>35377</v>
      </c>
      <c r="L314" s="4" t="s">
        <v>58</v>
      </c>
      <c r="M314" s="4" t="s">
        <v>20</v>
      </c>
      <c r="N314" s="4" t="s">
        <v>21</v>
      </c>
      <c r="O314" s="4"/>
    </row>
    <row r="315" spans="1:15" x14ac:dyDescent="0.25">
      <c r="A315" s="9"/>
      <c r="B315" s="2"/>
    </row>
    <row r="316" spans="1:15" x14ac:dyDescent="0.25">
      <c r="A316" s="9"/>
    </row>
    <row r="317" spans="1:15" x14ac:dyDescent="0.25">
      <c r="A317" s="9"/>
    </row>
    <row r="318" spans="1:15" x14ac:dyDescent="0.25">
      <c r="A318" s="9"/>
    </row>
    <row r="319" spans="1:15" x14ac:dyDescent="0.25">
      <c r="A319" s="9"/>
    </row>
    <row r="320" spans="1:15" x14ac:dyDescent="0.25">
      <c r="A320" s="9"/>
    </row>
    <row r="321" spans="1:2" x14ac:dyDescent="0.25">
      <c r="A321" s="9"/>
    </row>
    <row r="322" spans="1:2" x14ac:dyDescent="0.25">
      <c r="A322" s="9"/>
    </row>
    <row r="323" spans="1:2" x14ac:dyDescent="0.25">
      <c r="A323" s="9"/>
    </row>
    <row r="324" spans="1:2" x14ac:dyDescent="0.25">
      <c r="A324" s="9"/>
    </row>
    <row r="325" spans="1:2" x14ac:dyDescent="0.25">
      <c r="A325" s="9"/>
    </row>
    <row r="328" spans="1:2" x14ac:dyDescent="0.25">
      <c r="A328" s="11"/>
    </row>
    <row r="329" spans="1:2" x14ac:dyDescent="0.25">
      <c r="A329" s="9"/>
    </row>
    <row r="330" spans="1:2" x14ac:dyDescent="0.25">
      <c r="A330" s="9"/>
      <c r="B330" s="10"/>
    </row>
    <row r="331" spans="1:2" x14ac:dyDescent="0.25">
      <c r="A331" s="9"/>
      <c r="B331" s="10"/>
    </row>
    <row r="332" spans="1:2" x14ac:dyDescent="0.25">
      <c r="A332" s="9"/>
      <c r="B332" s="10"/>
    </row>
    <row r="333" spans="1:2" x14ac:dyDescent="0.25">
      <c r="A333" s="9"/>
      <c r="B333" s="10"/>
    </row>
    <row r="334" spans="1:2" x14ac:dyDescent="0.25">
      <c r="A334" s="9"/>
      <c r="B334" s="10"/>
    </row>
    <row r="335" spans="1:2" x14ac:dyDescent="0.25">
      <c r="A335" s="9"/>
      <c r="B335" s="10"/>
    </row>
    <row r="336" spans="1:2" x14ac:dyDescent="0.25">
      <c r="A336" s="9"/>
      <c r="B336" s="10"/>
    </row>
    <row r="337" spans="1:15" x14ac:dyDescent="0.25">
      <c r="A337" s="9"/>
      <c r="B337" s="10"/>
    </row>
    <row r="338" spans="1:15" x14ac:dyDescent="0.25">
      <c r="A338" s="9"/>
      <c r="B338" s="10"/>
    </row>
    <row r="339" spans="1:15" x14ac:dyDescent="0.25">
      <c r="A339" s="9"/>
      <c r="B339" s="10"/>
    </row>
    <row r="340" spans="1:15" x14ac:dyDescent="0.25">
      <c r="A340" s="9"/>
      <c r="B340" s="10"/>
    </row>
    <row r="341" spans="1:15" x14ac:dyDescent="0.25">
      <c r="A341" s="9"/>
      <c r="B341" s="10"/>
    </row>
    <row r="342" spans="1:15" x14ac:dyDescent="0.25">
      <c r="A342" s="9"/>
      <c r="B342" s="10"/>
    </row>
    <row r="343" spans="1:15" x14ac:dyDescent="0.25">
      <c r="A343" s="9"/>
      <c r="B343" s="12"/>
      <c r="C343" s="13"/>
      <c r="D343" s="14"/>
      <c r="E343" s="13"/>
      <c r="F343" s="13"/>
      <c r="G343" s="13"/>
      <c r="H343" s="13"/>
      <c r="I343" s="13"/>
      <c r="J343" s="15"/>
      <c r="K343" s="16"/>
      <c r="L343" s="13"/>
      <c r="M343" s="13"/>
      <c r="N343" s="13"/>
      <c r="O343" s="13"/>
    </row>
    <row r="344" spans="1:15" x14ac:dyDescent="0.25">
      <c r="A344" s="9"/>
      <c r="B344" s="12"/>
      <c r="C344" s="13"/>
      <c r="D344" s="14"/>
      <c r="E344" s="13"/>
      <c r="F344" s="13"/>
      <c r="G344" s="13"/>
      <c r="H344" s="13"/>
      <c r="I344" s="13"/>
      <c r="J344" s="15"/>
      <c r="K344" s="16"/>
      <c r="L344" s="13"/>
      <c r="M344" s="13"/>
      <c r="N344" s="13"/>
      <c r="O344" s="13"/>
    </row>
    <row r="345" spans="1:15" x14ac:dyDescent="0.25">
      <c r="A345" s="9"/>
      <c r="B345" s="12"/>
      <c r="C345" s="13"/>
      <c r="D345" s="14"/>
      <c r="E345" s="13"/>
      <c r="F345" s="13"/>
      <c r="G345" s="13"/>
      <c r="H345" s="13"/>
      <c r="I345" s="13"/>
      <c r="J345" s="15"/>
      <c r="K345" s="16"/>
      <c r="L345" s="13"/>
      <c r="M345" s="13"/>
      <c r="N345" s="13"/>
      <c r="O345" s="13"/>
    </row>
    <row r="346" spans="1:15" x14ac:dyDescent="0.25">
      <c r="A346" s="9"/>
      <c r="B346" s="12"/>
      <c r="C346" s="13"/>
      <c r="D346" s="14"/>
      <c r="E346" s="13"/>
      <c r="F346" s="13"/>
      <c r="G346" s="13"/>
      <c r="H346" s="13"/>
      <c r="I346" s="13"/>
      <c r="J346" s="15"/>
      <c r="K346" s="16"/>
      <c r="L346" s="13"/>
      <c r="M346" s="13"/>
      <c r="N346" s="13"/>
      <c r="O346" s="13"/>
    </row>
    <row r="347" spans="1:15" x14ac:dyDescent="0.25">
      <c r="A347" s="9"/>
      <c r="B347" s="12"/>
      <c r="C347" s="13"/>
      <c r="D347" s="14"/>
      <c r="E347" s="13"/>
      <c r="F347" s="13"/>
      <c r="G347" s="13"/>
      <c r="H347" s="13"/>
      <c r="I347" s="13"/>
      <c r="J347" s="15"/>
      <c r="K347" s="16"/>
      <c r="L347" s="13"/>
      <c r="M347" s="13"/>
      <c r="N347" s="13"/>
      <c r="O347" s="13"/>
    </row>
    <row r="348" spans="1:15" x14ac:dyDescent="0.25">
      <c r="A348" s="9"/>
      <c r="B348" s="12"/>
      <c r="C348" s="13"/>
      <c r="D348" s="14"/>
      <c r="E348" s="13"/>
      <c r="F348" s="13"/>
      <c r="G348" s="13"/>
      <c r="H348" s="13"/>
      <c r="I348" s="13"/>
      <c r="J348" s="15"/>
      <c r="K348" s="16"/>
      <c r="L348" s="13"/>
      <c r="M348" s="13"/>
      <c r="N348" s="13"/>
      <c r="O348" s="13"/>
    </row>
    <row r="349" spans="1:15" x14ac:dyDescent="0.25">
      <c r="A349" s="9"/>
      <c r="B349" s="12"/>
      <c r="C349" s="13"/>
      <c r="D349" s="14"/>
      <c r="E349" s="13"/>
      <c r="F349" s="13"/>
      <c r="G349" s="13"/>
      <c r="H349" s="13"/>
      <c r="I349" s="13"/>
      <c r="J349" s="15"/>
      <c r="K349" s="16"/>
      <c r="L349" s="13"/>
      <c r="M349" s="13"/>
      <c r="N349" s="13"/>
      <c r="O349" s="13"/>
    </row>
    <row r="350" spans="1:15" x14ac:dyDescent="0.25">
      <c r="A350" s="9"/>
      <c r="B350" s="12"/>
      <c r="C350" s="13"/>
      <c r="D350" s="14"/>
      <c r="E350" s="13"/>
      <c r="F350" s="13"/>
      <c r="G350" s="13"/>
      <c r="H350" s="13"/>
      <c r="I350" s="13"/>
      <c r="J350" s="15"/>
      <c r="K350" s="16"/>
      <c r="L350" s="13"/>
      <c r="M350" s="13"/>
      <c r="N350" s="13"/>
      <c r="O350" s="13"/>
    </row>
    <row r="351" spans="1:15" x14ac:dyDescent="0.25">
      <c r="A351" s="9"/>
      <c r="B351" s="12"/>
      <c r="C351" s="13"/>
      <c r="D351" s="14"/>
      <c r="E351" s="13"/>
      <c r="F351" s="13"/>
      <c r="G351" s="13"/>
      <c r="H351" s="13"/>
      <c r="I351" s="13"/>
      <c r="J351" s="15"/>
      <c r="K351" s="16"/>
      <c r="L351" s="13"/>
      <c r="M351" s="13"/>
      <c r="N351" s="13"/>
      <c r="O351" s="13"/>
    </row>
    <row r="352" spans="1:15" x14ac:dyDescent="0.25">
      <c r="A352" s="9"/>
      <c r="B352" s="12"/>
      <c r="C352" s="13"/>
      <c r="D352" s="14"/>
      <c r="E352" s="13"/>
      <c r="F352" s="13"/>
      <c r="G352" s="13"/>
      <c r="H352" s="13"/>
      <c r="I352" s="13"/>
      <c r="J352" s="15"/>
      <c r="K352" s="16"/>
      <c r="L352" s="13"/>
      <c r="M352" s="13"/>
      <c r="N352" s="13"/>
      <c r="O352" s="13"/>
    </row>
    <row r="353" spans="1:15" x14ac:dyDescent="0.25">
      <c r="A353" s="9"/>
      <c r="B353" s="12"/>
      <c r="C353" s="13"/>
      <c r="D353" s="14"/>
      <c r="E353" s="13"/>
      <c r="F353" s="13"/>
      <c r="G353" s="13"/>
      <c r="H353" s="13"/>
      <c r="I353" s="13"/>
      <c r="J353" s="15"/>
      <c r="K353" s="16"/>
      <c r="L353" s="13"/>
      <c r="M353" s="13"/>
      <c r="N353" s="13"/>
      <c r="O353" s="13"/>
    </row>
    <row r="354" spans="1:15" x14ac:dyDescent="0.25">
      <c r="A354" s="9"/>
      <c r="B354" s="12"/>
      <c r="C354" s="13"/>
      <c r="D354" s="14"/>
      <c r="E354" s="13"/>
      <c r="F354" s="13"/>
      <c r="G354" s="13"/>
      <c r="H354" s="13"/>
      <c r="I354" s="13"/>
      <c r="J354" s="15"/>
      <c r="K354" s="16"/>
      <c r="L354" s="13"/>
      <c r="M354" s="13"/>
      <c r="N354" s="13"/>
      <c r="O354" s="13"/>
    </row>
    <row r="355" spans="1:15" x14ac:dyDescent="0.25">
      <c r="A355" s="9"/>
      <c r="B355" s="10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35"/>
    </row>
    <row r="356" spans="1:15" x14ac:dyDescent="0.25">
      <c r="A356" s="9"/>
      <c r="B356" s="12"/>
      <c r="C356" s="13"/>
      <c r="D356" s="14"/>
      <c r="E356" s="13"/>
      <c r="F356" s="13"/>
      <c r="G356" s="13"/>
      <c r="H356" s="13"/>
      <c r="I356" s="13"/>
      <c r="J356" s="15"/>
      <c r="K356" s="16"/>
      <c r="L356" s="13"/>
      <c r="M356" s="13"/>
      <c r="N356" s="13"/>
      <c r="O356" s="13"/>
    </row>
    <row r="357" spans="1:15" x14ac:dyDescent="0.25">
      <c r="A357" s="9"/>
      <c r="B357" s="12"/>
      <c r="C357" s="13"/>
      <c r="D357" s="14"/>
      <c r="E357" s="13"/>
      <c r="F357" s="13"/>
      <c r="G357" s="13"/>
      <c r="H357" s="13"/>
      <c r="I357" s="13"/>
      <c r="J357" s="15"/>
      <c r="K357" s="16"/>
      <c r="L357" s="13"/>
      <c r="M357" s="13"/>
      <c r="N357" s="13"/>
      <c r="O357" s="13"/>
    </row>
    <row r="358" spans="1:15" x14ac:dyDescent="0.25">
      <c r="A358" s="9"/>
      <c r="B358" s="12"/>
      <c r="C358" s="13"/>
      <c r="D358" s="14"/>
      <c r="E358" s="13"/>
      <c r="F358" s="13"/>
      <c r="G358" s="13"/>
      <c r="H358" s="13"/>
      <c r="I358" s="13"/>
      <c r="J358" s="15"/>
      <c r="K358" s="16"/>
      <c r="L358" s="13"/>
      <c r="M358" s="13"/>
      <c r="N358" s="13"/>
      <c r="O358" s="13"/>
    </row>
    <row r="359" spans="1:15" x14ac:dyDescent="0.25">
      <c r="A359" s="9"/>
      <c r="B359" s="12"/>
      <c r="C359" s="13"/>
      <c r="D359" s="14"/>
      <c r="E359" s="13"/>
      <c r="F359" s="13"/>
      <c r="G359" s="13"/>
      <c r="H359" s="13"/>
      <c r="I359" s="13"/>
      <c r="J359" s="15"/>
      <c r="K359" s="16"/>
      <c r="L359" s="13"/>
      <c r="M359" s="13"/>
      <c r="N359" s="13"/>
      <c r="O359" s="13"/>
    </row>
  </sheetData>
  <sheetProtection selectLockedCells="1" selectUnlockedCells="1"/>
  <sortState ref="B299:O314">
    <sortCondition ref="B299"/>
  </sortState>
  <mergeCells count="15">
    <mergeCell ref="A1:O1"/>
    <mergeCell ref="A2:O2"/>
    <mergeCell ref="Q4:R4"/>
    <mergeCell ref="S33:T33"/>
    <mergeCell ref="Q32:R32"/>
    <mergeCell ref="Q33:R33"/>
    <mergeCell ref="Q13:R13"/>
    <mergeCell ref="S31:T31"/>
    <mergeCell ref="S32:T32"/>
    <mergeCell ref="Q31:R31"/>
    <mergeCell ref="Q30:R30"/>
    <mergeCell ref="S30:T30"/>
    <mergeCell ref="Q21:R21"/>
    <mergeCell ref="Q27:T28"/>
    <mergeCell ref="Q29:T29"/>
  </mergeCells>
  <conditionalFormatting sqref="M3 M305:M307 M312:M313 M356:M359 M158:M184 M199:M290 M296:M298 M5:M156">
    <cfRule type="cellIs" dxfId="393" priority="219" operator="equal">
      <formula>"INJURED-60"</formula>
    </cfRule>
  </conditionalFormatting>
  <conditionalFormatting sqref="M3 M305:M307 M312:M313 M356:M359 M158:M184 M199:M290 M296:M298 M5:M156">
    <cfRule type="cellIs" dxfId="392" priority="220" operator="equal">
      <formula>"INJURED-7"</formula>
    </cfRule>
  </conditionalFormatting>
  <conditionalFormatting sqref="N3:O3">
    <cfRule type="cellIs" dxfId="391" priority="221" operator="equal">
      <formula>"INJURED-60"</formula>
    </cfRule>
  </conditionalFormatting>
  <conditionalFormatting sqref="N3:O3">
    <cfRule type="cellIs" dxfId="390" priority="222" operator="equal">
      <formula>"INJURED-7"</formula>
    </cfRule>
  </conditionalFormatting>
  <conditionalFormatting sqref="N5:O24 M305:M307 M312:O313 M356:O359 M158:O184 M199:O290 N3:O3 M296:O298 M25:O156">
    <cfRule type="cellIs" dxfId="389" priority="223" operator="equal">
      <formula>"RELEASED"</formula>
    </cfRule>
  </conditionalFormatting>
  <conditionalFormatting sqref="N312:O313 N356:O359 N158:O184 N199:O290 N3:O3 N296:O298 N5:O156">
    <cfRule type="cellIs" dxfId="388" priority="224" operator="equal">
      <formula>"ROOKIE"</formula>
    </cfRule>
  </conditionalFormatting>
  <conditionalFormatting sqref="M312:M313 M356:M359 M158:M184 M199:M290 M305:M307 M296:M298 M3:M156">
    <cfRule type="cellIs" dxfId="387" priority="225" operator="equal">
      <formula>"REHAB"</formula>
    </cfRule>
  </conditionalFormatting>
  <conditionalFormatting sqref="M305:M307 M312:M313 M356:M359 M158:M184 M199:M290 M296:M298 M5:M156">
    <cfRule type="cellIs" dxfId="386" priority="216" operator="equal">
      <formula>"LISTA DE DESARROLLO"</formula>
    </cfRule>
  </conditionalFormatting>
  <conditionalFormatting sqref="M305:M307 M312:M313 M356:M359 M158:M184 M199:M290 M296:M298 M5:M156">
    <cfRule type="cellIs" dxfId="385" priority="217" operator="equal">
      <formula>"NO HA JUGADO"</formula>
    </cfRule>
  </conditionalFormatting>
  <conditionalFormatting sqref="M5:M24">
    <cfRule type="cellIs" dxfId="384" priority="218" operator="equal">
      <formula>"RELEASED"</formula>
    </cfRule>
  </conditionalFormatting>
  <conditionalFormatting sqref="M308:M311">
    <cfRule type="cellIs" dxfId="383" priority="210" operator="equal">
      <formula>"INJURED-60"</formula>
    </cfRule>
  </conditionalFormatting>
  <conditionalFormatting sqref="M308:M311">
    <cfRule type="cellIs" dxfId="382" priority="211" operator="equal">
      <formula>"INJURED-7"</formula>
    </cfRule>
  </conditionalFormatting>
  <conditionalFormatting sqref="M308:O311">
    <cfRule type="cellIs" dxfId="381" priority="212" operator="equal">
      <formula>"RELEASED"</formula>
    </cfRule>
  </conditionalFormatting>
  <conditionalFormatting sqref="N308:O311">
    <cfRule type="cellIs" dxfId="380" priority="213" operator="equal">
      <formula>"ROOKIE"</formula>
    </cfRule>
  </conditionalFormatting>
  <conditionalFormatting sqref="M308:M311">
    <cfRule type="cellIs" dxfId="379" priority="214" operator="equal">
      <formula>"REHAB"</formula>
    </cfRule>
  </conditionalFormatting>
  <conditionalFormatting sqref="M308:M311">
    <cfRule type="cellIs" dxfId="378" priority="208" operator="equal">
      <formula>"LISTA DE DESARROLLO"</formula>
    </cfRule>
  </conditionalFormatting>
  <conditionalFormatting sqref="M308:M311">
    <cfRule type="cellIs" dxfId="377" priority="209" operator="equal">
      <formula>"NO HA JUGADO"</formula>
    </cfRule>
  </conditionalFormatting>
  <conditionalFormatting sqref="Q4">
    <cfRule type="cellIs" dxfId="376" priority="204" operator="equal">
      <formula>"INJURED-60"</formula>
    </cfRule>
  </conditionalFormatting>
  <conditionalFormatting sqref="Q4">
    <cfRule type="cellIs" dxfId="375" priority="205" operator="equal">
      <formula>"INJURED-7"</formula>
    </cfRule>
  </conditionalFormatting>
  <conditionalFormatting sqref="Q13">
    <cfRule type="cellIs" dxfId="374" priority="206" operator="equal">
      <formula>"INJURED-60"</formula>
    </cfRule>
  </conditionalFormatting>
  <conditionalFormatting sqref="Q13">
    <cfRule type="cellIs" dxfId="373" priority="207" operator="equal">
      <formula>"INJURED-7"</formula>
    </cfRule>
  </conditionalFormatting>
  <conditionalFormatting sqref="M143">
    <cfRule type="cellIs" dxfId="372" priority="199" operator="equal">
      <formula>"INJURED-60"</formula>
    </cfRule>
  </conditionalFormatting>
  <conditionalFormatting sqref="M143">
    <cfRule type="cellIs" dxfId="371" priority="200" operator="equal">
      <formula>"INJURED-7"</formula>
    </cfRule>
  </conditionalFormatting>
  <conditionalFormatting sqref="M143:O143">
    <cfRule type="cellIs" dxfId="370" priority="201" operator="equal">
      <formula>"RELEASED"</formula>
    </cfRule>
  </conditionalFormatting>
  <conditionalFormatting sqref="N143:O143">
    <cfRule type="cellIs" dxfId="369" priority="202" operator="equal">
      <formula>"ROOKIE"</formula>
    </cfRule>
  </conditionalFormatting>
  <conditionalFormatting sqref="M143">
    <cfRule type="cellIs" dxfId="368" priority="203" operator="equal">
      <formula>"REHAB"</formula>
    </cfRule>
  </conditionalFormatting>
  <conditionalFormatting sqref="M143">
    <cfRule type="cellIs" dxfId="367" priority="197" operator="equal">
      <formula>"LISTA DE DESARROLLO"</formula>
    </cfRule>
  </conditionalFormatting>
  <conditionalFormatting sqref="M143">
    <cfRule type="cellIs" dxfId="366" priority="198" operator="equal">
      <formula>"NO HA JUGADO"</formula>
    </cfRule>
  </conditionalFormatting>
  <conditionalFormatting sqref="M343:M354">
    <cfRule type="cellIs" dxfId="365" priority="185" operator="equal">
      <formula>"INJURED-60"</formula>
    </cfRule>
  </conditionalFormatting>
  <conditionalFormatting sqref="M343:M354">
    <cfRule type="cellIs" dxfId="364" priority="186" operator="equal">
      <formula>"INJURED-7"</formula>
    </cfRule>
  </conditionalFormatting>
  <conditionalFormatting sqref="M343:O354">
    <cfRule type="cellIs" dxfId="363" priority="187" operator="equal">
      <formula>"RELEASED"</formula>
    </cfRule>
  </conditionalFormatting>
  <conditionalFormatting sqref="N343:O354">
    <cfRule type="cellIs" dxfId="362" priority="188" operator="equal">
      <formula>"ROOKIE"</formula>
    </cfRule>
  </conditionalFormatting>
  <conditionalFormatting sqref="M343:M354">
    <cfRule type="cellIs" dxfId="361" priority="189" operator="equal">
      <formula>"REHAB"</formula>
    </cfRule>
  </conditionalFormatting>
  <conditionalFormatting sqref="M343:M354">
    <cfRule type="cellIs" dxfId="360" priority="183" operator="equal">
      <formula>"LISTA DE DESARROLLO"</formula>
    </cfRule>
  </conditionalFormatting>
  <conditionalFormatting sqref="M343:M354">
    <cfRule type="cellIs" dxfId="359" priority="184" operator="equal">
      <formula>"NO HA JUGADO"</formula>
    </cfRule>
  </conditionalFormatting>
  <conditionalFormatting sqref="M157">
    <cfRule type="cellIs" dxfId="358" priority="178" operator="equal">
      <formula>"INJURED-60"</formula>
    </cfRule>
  </conditionalFormatting>
  <conditionalFormatting sqref="M157">
    <cfRule type="cellIs" dxfId="357" priority="179" operator="equal">
      <formula>"INJURED-7"</formula>
    </cfRule>
  </conditionalFormatting>
  <conditionalFormatting sqref="M157:O157">
    <cfRule type="cellIs" dxfId="356" priority="180" operator="equal">
      <formula>"RELEASED"</formula>
    </cfRule>
  </conditionalFormatting>
  <conditionalFormatting sqref="N157:O157">
    <cfRule type="cellIs" dxfId="355" priority="181" operator="equal">
      <formula>"ROOKIE"</formula>
    </cfRule>
  </conditionalFormatting>
  <conditionalFormatting sqref="M157">
    <cfRule type="cellIs" dxfId="354" priority="182" operator="equal">
      <formula>"REHAB"</formula>
    </cfRule>
  </conditionalFormatting>
  <conditionalFormatting sqref="M157">
    <cfRule type="cellIs" dxfId="353" priority="176" operator="equal">
      <formula>"LISTA DE DESARROLLO"</formula>
    </cfRule>
  </conditionalFormatting>
  <conditionalFormatting sqref="M157">
    <cfRule type="cellIs" dxfId="352" priority="177" operator="equal">
      <formula>"NO HA JUGADO"</formula>
    </cfRule>
  </conditionalFormatting>
  <conditionalFormatting sqref="B157:I157 K157:O157">
    <cfRule type="expression" dxfId="351" priority="175" stopIfTrue="1">
      <formula>ROW()=CELL("FILA")</formula>
    </cfRule>
  </conditionalFormatting>
  <conditionalFormatting sqref="M185:M191">
    <cfRule type="cellIs" dxfId="350" priority="162" operator="equal">
      <formula>"INJURED-60"</formula>
    </cfRule>
  </conditionalFormatting>
  <conditionalFormatting sqref="M185:M191">
    <cfRule type="cellIs" dxfId="349" priority="163" operator="equal">
      <formula>"INJURED-7"</formula>
    </cfRule>
  </conditionalFormatting>
  <conditionalFormatting sqref="M185:O191">
    <cfRule type="cellIs" dxfId="348" priority="164" operator="equal">
      <formula>"RELEASED"</formula>
    </cfRule>
  </conditionalFormatting>
  <conditionalFormatting sqref="N185:O191">
    <cfRule type="cellIs" dxfId="347" priority="165" operator="equal">
      <formula>"ROOKIE"</formula>
    </cfRule>
  </conditionalFormatting>
  <conditionalFormatting sqref="M185:M191">
    <cfRule type="cellIs" dxfId="346" priority="166" operator="equal">
      <formula>"REHAB"</formula>
    </cfRule>
  </conditionalFormatting>
  <conditionalFormatting sqref="M185:M191">
    <cfRule type="cellIs" dxfId="345" priority="160" operator="equal">
      <formula>"LISTA DE DESARROLLO"</formula>
    </cfRule>
  </conditionalFormatting>
  <conditionalFormatting sqref="M185:M191">
    <cfRule type="cellIs" dxfId="344" priority="161" operator="equal">
      <formula>"NO HA JUGADO"</formula>
    </cfRule>
  </conditionalFormatting>
  <conditionalFormatting sqref="B4:O194 B199:O314">
    <cfRule type="expression" dxfId="343" priority="159">
      <formula>ROW()=CELL("FILA")</formula>
    </cfRule>
  </conditionalFormatting>
  <conditionalFormatting sqref="M316:M1048576 M199:M290 M302:M313 M296:M298 M3:M191">
    <cfRule type="cellIs" dxfId="342" priority="158" operator="equal">
      <formula>"INJURED FULL SEASON"</formula>
    </cfRule>
  </conditionalFormatting>
  <conditionalFormatting sqref="M192">
    <cfRule type="cellIs" dxfId="341" priority="144" operator="equal">
      <formula>"INJURED-60"</formula>
    </cfRule>
  </conditionalFormatting>
  <conditionalFormatting sqref="M192">
    <cfRule type="cellIs" dxfId="340" priority="145" operator="equal">
      <formula>"INJURED-7"</formula>
    </cfRule>
  </conditionalFormatting>
  <conditionalFormatting sqref="M192:O192">
    <cfRule type="cellIs" dxfId="339" priority="146" operator="equal">
      <formula>"RELEASED"</formula>
    </cfRule>
  </conditionalFormatting>
  <conditionalFormatting sqref="N192:O192">
    <cfRule type="cellIs" dxfId="338" priority="147" operator="equal">
      <formula>"ROOKIE"</formula>
    </cfRule>
  </conditionalFormatting>
  <conditionalFormatting sqref="M192">
    <cfRule type="cellIs" dxfId="337" priority="148" operator="equal">
      <formula>"REHAB"</formula>
    </cfRule>
  </conditionalFormatting>
  <conditionalFormatting sqref="M192">
    <cfRule type="cellIs" dxfId="336" priority="142" operator="equal">
      <formula>"LISTA DE DESARROLLO"</formula>
    </cfRule>
  </conditionalFormatting>
  <conditionalFormatting sqref="M192">
    <cfRule type="cellIs" dxfId="335" priority="143" operator="equal">
      <formula>"NO HA JUGADO"</formula>
    </cfRule>
  </conditionalFormatting>
  <conditionalFormatting sqref="B192:G192 I192 K192:O192">
    <cfRule type="expression" dxfId="334" priority="141">
      <formula>ROW()=CELL("FILA")</formula>
    </cfRule>
  </conditionalFormatting>
  <conditionalFormatting sqref="M193">
    <cfRule type="cellIs" dxfId="333" priority="136" operator="equal">
      <formula>"INJURED-60"</formula>
    </cfRule>
  </conditionalFormatting>
  <conditionalFormatting sqref="M193">
    <cfRule type="cellIs" dxfId="332" priority="137" operator="equal">
      <formula>"INJURED-7"</formula>
    </cfRule>
  </conditionalFormatting>
  <conditionalFormatting sqref="M193:O193">
    <cfRule type="cellIs" dxfId="331" priority="138" operator="equal">
      <formula>"RELEASED"</formula>
    </cfRule>
  </conditionalFormatting>
  <conditionalFormatting sqref="N193:O193">
    <cfRule type="cellIs" dxfId="330" priority="139" operator="equal">
      <formula>"ROOKIE"</formula>
    </cfRule>
  </conditionalFormatting>
  <conditionalFormatting sqref="M193">
    <cfRule type="cellIs" dxfId="329" priority="140" operator="equal">
      <formula>"REHAB"</formula>
    </cfRule>
  </conditionalFormatting>
  <conditionalFormatting sqref="M193">
    <cfRule type="cellIs" dxfId="328" priority="134" operator="equal">
      <formula>"LISTA DE DESARROLLO"</formula>
    </cfRule>
  </conditionalFormatting>
  <conditionalFormatting sqref="M193">
    <cfRule type="cellIs" dxfId="327" priority="135" operator="equal">
      <formula>"NO HA JUGADO"</formula>
    </cfRule>
  </conditionalFormatting>
  <conditionalFormatting sqref="Q21">
    <cfRule type="cellIs" dxfId="326" priority="123" operator="equal">
      <formula>"INJURED-60"</formula>
    </cfRule>
  </conditionalFormatting>
  <conditionalFormatting sqref="Q21">
    <cfRule type="cellIs" dxfId="325" priority="124" operator="equal">
      <formula>"INJURED-7"</formula>
    </cfRule>
  </conditionalFormatting>
  <conditionalFormatting sqref="M194">
    <cfRule type="cellIs" dxfId="324" priority="118" operator="equal">
      <formula>"INJURED-60"</formula>
    </cfRule>
  </conditionalFormatting>
  <conditionalFormatting sqref="M194">
    <cfRule type="cellIs" dxfId="323" priority="119" operator="equal">
      <formula>"INJURED-7"</formula>
    </cfRule>
  </conditionalFormatting>
  <conditionalFormatting sqref="M194:O194">
    <cfRule type="cellIs" dxfId="322" priority="120" operator="equal">
      <formula>"RELEASED"</formula>
    </cfRule>
  </conditionalFormatting>
  <conditionalFormatting sqref="N194:O194">
    <cfRule type="cellIs" dxfId="321" priority="121" operator="equal">
      <formula>"ROOKIE"</formula>
    </cfRule>
  </conditionalFormatting>
  <conditionalFormatting sqref="M194">
    <cfRule type="cellIs" dxfId="320" priority="122" operator="equal">
      <formula>"REHAB"</formula>
    </cfRule>
  </conditionalFormatting>
  <conditionalFormatting sqref="M194">
    <cfRule type="cellIs" dxfId="319" priority="116" operator="equal">
      <formula>"LISTA DE DESARROLLO"</formula>
    </cfRule>
  </conditionalFormatting>
  <conditionalFormatting sqref="M194">
    <cfRule type="cellIs" dxfId="318" priority="117" operator="equal">
      <formula>"NO HA JUGADO"</formula>
    </cfRule>
  </conditionalFormatting>
  <conditionalFormatting sqref="M194">
    <cfRule type="cellIs" dxfId="317" priority="115" operator="equal">
      <formula>"INJURED FULL SEASON"</formula>
    </cfRule>
  </conditionalFormatting>
  <conditionalFormatting sqref="M301">
    <cfRule type="cellIs" dxfId="316" priority="114" operator="equal">
      <formula>"INJURED FULL SEASON"</formula>
    </cfRule>
  </conditionalFormatting>
  <conditionalFormatting sqref="M314">
    <cfRule type="cellIs" dxfId="315" priority="109" operator="equal">
      <formula>"INJURED-60"</formula>
    </cfRule>
  </conditionalFormatting>
  <conditionalFormatting sqref="M314">
    <cfRule type="cellIs" dxfId="314" priority="110" operator="equal">
      <formula>"INJURED-7"</formula>
    </cfRule>
  </conditionalFormatting>
  <conditionalFormatting sqref="M314:O314">
    <cfRule type="cellIs" dxfId="313" priority="111" operator="equal">
      <formula>"RELEASED"</formula>
    </cfRule>
  </conditionalFormatting>
  <conditionalFormatting sqref="N314:O314">
    <cfRule type="cellIs" dxfId="312" priority="112" operator="equal">
      <formula>"ROOKIE"</formula>
    </cfRule>
  </conditionalFormatting>
  <conditionalFormatting sqref="M314">
    <cfRule type="cellIs" dxfId="311" priority="113" operator="equal">
      <formula>"REHAB"</formula>
    </cfRule>
  </conditionalFormatting>
  <conditionalFormatting sqref="M314">
    <cfRule type="cellIs" dxfId="310" priority="107" operator="equal">
      <formula>"LISTA DE DESARROLLO"</formula>
    </cfRule>
  </conditionalFormatting>
  <conditionalFormatting sqref="M314">
    <cfRule type="cellIs" dxfId="309" priority="108" operator="equal">
      <formula>"NO HA JUGADO"</formula>
    </cfRule>
  </conditionalFormatting>
  <conditionalFormatting sqref="M314">
    <cfRule type="cellIs" dxfId="308" priority="106" operator="equal">
      <formula>"INJURED FULL SEASON"</formula>
    </cfRule>
  </conditionalFormatting>
  <conditionalFormatting sqref="Q27">
    <cfRule type="cellIs" dxfId="307" priority="104" operator="equal">
      <formula>"INJURED-60"</formula>
    </cfRule>
  </conditionalFormatting>
  <conditionalFormatting sqref="Q27">
    <cfRule type="cellIs" dxfId="306" priority="105" operator="equal">
      <formula>"INJURED-7"</formula>
    </cfRule>
  </conditionalFormatting>
  <conditionalFormatting sqref="M291">
    <cfRule type="cellIs" dxfId="305" priority="95" operator="equal">
      <formula>"INJURED-60"</formula>
    </cfRule>
  </conditionalFormatting>
  <conditionalFormatting sqref="M291">
    <cfRule type="cellIs" dxfId="304" priority="96" operator="equal">
      <formula>"INJURED-7"</formula>
    </cfRule>
  </conditionalFormatting>
  <conditionalFormatting sqref="M291:O291">
    <cfRule type="cellIs" dxfId="303" priority="97" operator="equal">
      <formula>"RELEASED"</formula>
    </cfRule>
  </conditionalFormatting>
  <conditionalFormatting sqref="N291:O291">
    <cfRule type="cellIs" dxfId="302" priority="98" operator="equal">
      <formula>"ROOKIE"</formula>
    </cfRule>
  </conditionalFormatting>
  <conditionalFormatting sqref="M291">
    <cfRule type="cellIs" dxfId="301" priority="99" operator="equal">
      <formula>"REHAB"</formula>
    </cfRule>
  </conditionalFormatting>
  <conditionalFormatting sqref="M291">
    <cfRule type="cellIs" dxfId="300" priority="93" operator="equal">
      <formula>"LISTA DE DESARROLLO"</formula>
    </cfRule>
  </conditionalFormatting>
  <conditionalFormatting sqref="M291">
    <cfRule type="cellIs" dxfId="299" priority="94" operator="equal">
      <formula>"NO HA JUGADO"</formula>
    </cfRule>
  </conditionalFormatting>
  <conditionalFormatting sqref="M291">
    <cfRule type="cellIs" dxfId="298" priority="92" operator="equal">
      <formula>"INJURED FULL SEASON"</formula>
    </cfRule>
  </conditionalFormatting>
  <conditionalFormatting sqref="M292">
    <cfRule type="cellIs" dxfId="297" priority="87" operator="equal">
      <formula>"INJURED-60"</formula>
    </cfRule>
  </conditionalFormatting>
  <conditionalFormatting sqref="M292">
    <cfRule type="cellIs" dxfId="296" priority="88" operator="equal">
      <formula>"INJURED-7"</formula>
    </cfRule>
  </conditionalFormatting>
  <conditionalFormatting sqref="M292:O292">
    <cfRule type="cellIs" dxfId="295" priority="89" operator="equal">
      <formula>"RELEASED"</formula>
    </cfRule>
  </conditionalFormatting>
  <conditionalFormatting sqref="N292:O292">
    <cfRule type="cellIs" dxfId="294" priority="90" operator="equal">
      <formula>"ROOKIE"</formula>
    </cfRule>
  </conditionalFormatting>
  <conditionalFormatting sqref="M292">
    <cfRule type="cellIs" dxfId="293" priority="91" operator="equal">
      <formula>"REHAB"</formula>
    </cfRule>
  </conditionalFormatting>
  <conditionalFormatting sqref="M292">
    <cfRule type="cellIs" dxfId="292" priority="85" operator="equal">
      <formula>"LISTA DE DESARROLLO"</formula>
    </cfRule>
  </conditionalFormatting>
  <conditionalFormatting sqref="M292">
    <cfRule type="cellIs" dxfId="291" priority="86" operator="equal">
      <formula>"NO HA JUGADO"</formula>
    </cfRule>
  </conditionalFormatting>
  <conditionalFormatting sqref="M292">
    <cfRule type="cellIs" dxfId="290" priority="84" operator="equal">
      <formula>"INJURED FULL SEASON"</formula>
    </cfRule>
  </conditionalFormatting>
  <conditionalFormatting sqref="M293">
    <cfRule type="cellIs" dxfId="289" priority="79" operator="equal">
      <formula>"INJURED-60"</formula>
    </cfRule>
  </conditionalFormatting>
  <conditionalFormatting sqref="M293">
    <cfRule type="cellIs" dxfId="288" priority="80" operator="equal">
      <formula>"INJURED-7"</formula>
    </cfRule>
  </conditionalFormatting>
  <conditionalFormatting sqref="M293:O293">
    <cfRule type="cellIs" dxfId="287" priority="81" operator="equal">
      <formula>"RELEASED"</formula>
    </cfRule>
  </conditionalFormatting>
  <conditionalFormatting sqref="N293:O293">
    <cfRule type="cellIs" dxfId="286" priority="82" operator="equal">
      <formula>"ROOKIE"</formula>
    </cfRule>
  </conditionalFormatting>
  <conditionalFormatting sqref="M293">
    <cfRule type="cellIs" dxfId="285" priority="83" operator="equal">
      <formula>"REHAB"</formula>
    </cfRule>
  </conditionalFormatting>
  <conditionalFormatting sqref="M293">
    <cfRule type="cellIs" dxfId="284" priority="77" operator="equal">
      <formula>"LISTA DE DESARROLLO"</formula>
    </cfRule>
  </conditionalFormatting>
  <conditionalFormatting sqref="M293">
    <cfRule type="cellIs" dxfId="283" priority="78" operator="equal">
      <formula>"NO HA JUGADO"</formula>
    </cfRule>
  </conditionalFormatting>
  <conditionalFormatting sqref="M293">
    <cfRule type="cellIs" dxfId="282" priority="76" operator="equal">
      <formula>"INJURED FULL SEASON"</formula>
    </cfRule>
  </conditionalFormatting>
  <conditionalFormatting sqref="M294">
    <cfRule type="cellIs" dxfId="281" priority="71" operator="equal">
      <formula>"INJURED-60"</formula>
    </cfRule>
  </conditionalFormatting>
  <conditionalFormatting sqref="M294">
    <cfRule type="cellIs" dxfId="280" priority="72" operator="equal">
      <formula>"INJURED-7"</formula>
    </cfRule>
  </conditionalFormatting>
  <conditionalFormatting sqref="M294:O294">
    <cfRule type="cellIs" dxfId="279" priority="73" operator="equal">
      <formula>"RELEASED"</formula>
    </cfRule>
  </conditionalFormatting>
  <conditionalFormatting sqref="N294:O294">
    <cfRule type="cellIs" dxfId="278" priority="74" operator="equal">
      <formula>"ROOKIE"</formula>
    </cfRule>
  </conditionalFormatting>
  <conditionalFormatting sqref="M294">
    <cfRule type="cellIs" dxfId="277" priority="75" operator="equal">
      <formula>"REHAB"</formula>
    </cfRule>
  </conditionalFormatting>
  <conditionalFormatting sqref="M294">
    <cfRule type="cellIs" dxfId="276" priority="69" operator="equal">
      <formula>"LISTA DE DESARROLLO"</formula>
    </cfRule>
  </conditionalFormatting>
  <conditionalFormatting sqref="M294">
    <cfRule type="cellIs" dxfId="275" priority="70" operator="equal">
      <formula>"NO HA JUGADO"</formula>
    </cfRule>
  </conditionalFormatting>
  <conditionalFormatting sqref="M294">
    <cfRule type="cellIs" dxfId="274" priority="68" operator="equal">
      <formula>"INJURED FULL SEASON"</formula>
    </cfRule>
  </conditionalFormatting>
  <conditionalFormatting sqref="M295:M298">
    <cfRule type="cellIs" dxfId="273" priority="63" operator="equal">
      <formula>"INJURED-60"</formula>
    </cfRule>
  </conditionalFormatting>
  <conditionalFormatting sqref="M295:M298">
    <cfRule type="cellIs" dxfId="272" priority="64" operator="equal">
      <formula>"INJURED-7"</formula>
    </cfRule>
  </conditionalFormatting>
  <conditionalFormatting sqref="M295:O298">
    <cfRule type="cellIs" dxfId="271" priority="65" operator="equal">
      <formula>"RELEASED"</formula>
    </cfRule>
  </conditionalFormatting>
  <conditionalFormatting sqref="N295:O298">
    <cfRule type="cellIs" dxfId="270" priority="66" operator="equal">
      <formula>"ROOKIE"</formula>
    </cfRule>
  </conditionalFormatting>
  <conditionalFormatting sqref="M295:M298">
    <cfRule type="cellIs" dxfId="269" priority="67" operator="equal">
      <formula>"REHAB"</formula>
    </cfRule>
  </conditionalFormatting>
  <conditionalFormatting sqref="M295:M298">
    <cfRule type="cellIs" dxfId="268" priority="61" operator="equal">
      <formula>"LISTA DE DESARROLLO"</formula>
    </cfRule>
  </conditionalFormatting>
  <conditionalFormatting sqref="M295:M298">
    <cfRule type="cellIs" dxfId="267" priority="62" operator="equal">
      <formula>"NO HA JUGADO"</formula>
    </cfRule>
  </conditionalFormatting>
  <conditionalFormatting sqref="M295:M298">
    <cfRule type="cellIs" dxfId="266" priority="60" operator="equal">
      <formula>"INJURED FULL SEASON"</formula>
    </cfRule>
  </conditionalFormatting>
  <conditionalFormatting sqref="M299">
    <cfRule type="cellIs" dxfId="265" priority="56" operator="equal">
      <formula>"INJURED-60"</formula>
    </cfRule>
  </conditionalFormatting>
  <conditionalFormatting sqref="M299">
    <cfRule type="cellIs" dxfId="264" priority="57" operator="equal">
      <formula>"INJURED-7"</formula>
    </cfRule>
  </conditionalFormatting>
  <conditionalFormatting sqref="M299">
    <cfRule type="cellIs" dxfId="263" priority="58" operator="equal">
      <formula>"RELEASED"</formula>
    </cfRule>
  </conditionalFormatting>
  <conditionalFormatting sqref="M299">
    <cfRule type="cellIs" dxfId="262" priority="59" operator="equal">
      <formula>"REHAB"</formula>
    </cfRule>
  </conditionalFormatting>
  <conditionalFormatting sqref="M299">
    <cfRule type="cellIs" dxfId="261" priority="54" operator="equal">
      <formula>"LISTA DE DESARROLLO"</formula>
    </cfRule>
  </conditionalFormatting>
  <conditionalFormatting sqref="M299">
    <cfRule type="cellIs" dxfId="260" priority="55" operator="equal">
      <formula>"NO HA JUGADO"</formula>
    </cfRule>
  </conditionalFormatting>
  <conditionalFormatting sqref="M299">
    <cfRule type="cellIs" dxfId="259" priority="53" operator="equal">
      <formula>"INJURED FULL SEASON"</formula>
    </cfRule>
  </conditionalFormatting>
  <conditionalFormatting sqref="M300">
    <cfRule type="cellIs" dxfId="258" priority="48" operator="equal">
      <formula>"INJURED-60"</formula>
    </cfRule>
  </conditionalFormatting>
  <conditionalFormatting sqref="M300">
    <cfRule type="cellIs" dxfId="257" priority="49" operator="equal">
      <formula>"INJURED-7"</formula>
    </cfRule>
  </conditionalFormatting>
  <conditionalFormatting sqref="M300:O300">
    <cfRule type="cellIs" dxfId="256" priority="50" operator="equal">
      <formula>"RELEASED"</formula>
    </cfRule>
  </conditionalFormatting>
  <conditionalFormatting sqref="N300:O300">
    <cfRule type="cellIs" dxfId="255" priority="51" operator="equal">
      <formula>"ROOKIE"</formula>
    </cfRule>
  </conditionalFormatting>
  <conditionalFormatting sqref="M300">
    <cfRule type="cellIs" dxfId="254" priority="52" operator="equal">
      <formula>"REHAB"</formula>
    </cfRule>
  </conditionalFormatting>
  <conditionalFormatting sqref="M300">
    <cfRule type="cellIs" dxfId="253" priority="46" operator="equal">
      <formula>"LISTA DE DESARROLLO"</formula>
    </cfRule>
  </conditionalFormatting>
  <conditionalFormatting sqref="M300">
    <cfRule type="cellIs" dxfId="252" priority="47" operator="equal">
      <formula>"NO HA JUGADO"</formula>
    </cfRule>
  </conditionalFormatting>
  <conditionalFormatting sqref="M300">
    <cfRule type="cellIs" dxfId="251" priority="45" operator="equal">
      <formula>"INJURED FULL SEASON"</formula>
    </cfRule>
  </conditionalFormatting>
  <conditionalFormatting sqref="M195">
    <cfRule type="cellIs" dxfId="250" priority="34" operator="equal">
      <formula>"INJURED-60"</formula>
    </cfRule>
  </conditionalFormatting>
  <conditionalFormatting sqref="M195">
    <cfRule type="cellIs" dxfId="249" priority="35" operator="equal">
      <formula>"INJURED-7"</formula>
    </cfRule>
  </conditionalFormatting>
  <conditionalFormatting sqref="M195:N195">
    <cfRule type="cellIs" dxfId="248" priority="36" operator="equal">
      <formula>"RELEASED"</formula>
    </cfRule>
  </conditionalFormatting>
  <conditionalFormatting sqref="N195">
    <cfRule type="cellIs" dxfId="247" priority="37" operator="equal">
      <formula>"ROOKIE"</formula>
    </cfRule>
  </conditionalFormatting>
  <conditionalFormatting sqref="M195">
    <cfRule type="cellIs" dxfId="246" priority="38" operator="equal">
      <formula>"REHAB"</formula>
    </cfRule>
  </conditionalFormatting>
  <conditionalFormatting sqref="M195">
    <cfRule type="cellIs" dxfId="245" priority="32" operator="equal">
      <formula>"LISTA DE DESARROLLO"</formula>
    </cfRule>
  </conditionalFormatting>
  <conditionalFormatting sqref="M195">
    <cfRule type="cellIs" dxfId="244" priority="33" operator="equal">
      <formula>"NO HA JUGADO"</formula>
    </cfRule>
  </conditionalFormatting>
  <conditionalFormatting sqref="B195:N195 J196:J198">
    <cfRule type="expression" dxfId="243" priority="31">
      <formula>ROW()=CELL("FILA")</formula>
    </cfRule>
  </conditionalFormatting>
  <conditionalFormatting sqref="M195">
    <cfRule type="cellIs" dxfId="242" priority="30" operator="equal">
      <formula>"INJURED FULL SEASON"</formula>
    </cfRule>
  </conditionalFormatting>
  <conditionalFormatting sqref="M196">
    <cfRule type="cellIs" dxfId="241" priority="25" operator="equal">
      <formula>"INJURED-60"</formula>
    </cfRule>
  </conditionalFormatting>
  <conditionalFormatting sqref="M196">
    <cfRule type="cellIs" dxfId="240" priority="26" operator="equal">
      <formula>"INJURED-7"</formula>
    </cfRule>
  </conditionalFormatting>
  <conditionalFormatting sqref="M196:N196">
    <cfRule type="cellIs" dxfId="239" priority="27" operator="equal">
      <formula>"RELEASED"</formula>
    </cfRule>
  </conditionalFormatting>
  <conditionalFormatting sqref="N196">
    <cfRule type="cellIs" dxfId="238" priority="28" operator="equal">
      <formula>"ROOKIE"</formula>
    </cfRule>
  </conditionalFormatting>
  <conditionalFormatting sqref="M196">
    <cfRule type="cellIs" dxfId="237" priority="29" operator="equal">
      <formula>"REHAB"</formula>
    </cfRule>
  </conditionalFormatting>
  <conditionalFormatting sqref="M196">
    <cfRule type="cellIs" dxfId="236" priority="23" operator="equal">
      <formula>"LISTA DE DESARROLLO"</formula>
    </cfRule>
  </conditionalFormatting>
  <conditionalFormatting sqref="M196">
    <cfRule type="cellIs" dxfId="235" priority="24" operator="equal">
      <formula>"NO HA JUGADO"</formula>
    </cfRule>
  </conditionalFormatting>
  <conditionalFormatting sqref="B196:I196 K196:N196">
    <cfRule type="expression" dxfId="234" priority="22">
      <formula>ROW()=CELL("FILA")</formula>
    </cfRule>
  </conditionalFormatting>
  <conditionalFormatting sqref="M196">
    <cfRule type="cellIs" dxfId="233" priority="21" operator="equal">
      <formula>"INJURED FULL SEASON"</formula>
    </cfRule>
  </conditionalFormatting>
  <conditionalFormatting sqref="M197">
    <cfRule type="cellIs" dxfId="232" priority="16" operator="equal">
      <formula>"INJURED-60"</formula>
    </cfRule>
  </conditionalFormatting>
  <conditionalFormatting sqref="M197">
    <cfRule type="cellIs" dxfId="231" priority="17" operator="equal">
      <formula>"INJURED-7"</formula>
    </cfRule>
  </conditionalFormatting>
  <conditionalFormatting sqref="M197:N197">
    <cfRule type="cellIs" dxfId="230" priority="18" operator="equal">
      <formula>"RELEASED"</formula>
    </cfRule>
  </conditionalFormatting>
  <conditionalFormatting sqref="N197">
    <cfRule type="cellIs" dxfId="229" priority="19" operator="equal">
      <formula>"ROOKIE"</formula>
    </cfRule>
  </conditionalFormatting>
  <conditionalFormatting sqref="M197">
    <cfRule type="cellIs" dxfId="228" priority="20" operator="equal">
      <formula>"REHAB"</formula>
    </cfRule>
  </conditionalFormatting>
  <conditionalFormatting sqref="M197">
    <cfRule type="cellIs" dxfId="227" priority="14" operator="equal">
      <formula>"LISTA DE DESARROLLO"</formula>
    </cfRule>
  </conditionalFormatting>
  <conditionalFormatting sqref="M197">
    <cfRule type="cellIs" dxfId="226" priority="15" operator="equal">
      <formula>"NO HA JUGADO"</formula>
    </cfRule>
  </conditionalFormatting>
  <conditionalFormatting sqref="B197:I197 K197 M197:N197">
    <cfRule type="expression" dxfId="225" priority="13">
      <formula>ROW()=CELL("FILA")</formula>
    </cfRule>
  </conditionalFormatting>
  <conditionalFormatting sqref="M197">
    <cfRule type="cellIs" dxfId="224" priority="12" operator="equal">
      <formula>"INJURED FULL SEASON"</formula>
    </cfRule>
  </conditionalFormatting>
  <conditionalFormatting sqref="L197">
    <cfRule type="expression" dxfId="223" priority="11">
      <formula>ROW()=CELL("FILA")</formula>
    </cfRule>
  </conditionalFormatting>
  <conditionalFormatting sqref="M198">
    <cfRule type="cellIs" dxfId="222" priority="6" operator="equal">
      <formula>"INJURED-60"</formula>
    </cfRule>
  </conditionalFormatting>
  <conditionalFormatting sqref="M198">
    <cfRule type="cellIs" dxfId="221" priority="7" operator="equal">
      <formula>"INJURED-7"</formula>
    </cfRule>
  </conditionalFormatting>
  <conditionalFormatting sqref="M198:N198">
    <cfRule type="cellIs" dxfId="220" priority="8" operator="equal">
      <formula>"RELEASED"</formula>
    </cfRule>
  </conditionalFormatting>
  <conditionalFormatting sqref="N198">
    <cfRule type="cellIs" dxfId="219" priority="9" operator="equal">
      <formula>"ROOKIE"</formula>
    </cfRule>
  </conditionalFormatting>
  <conditionalFormatting sqref="M198">
    <cfRule type="cellIs" dxfId="218" priority="10" operator="equal">
      <formula>"REHAB"</formula>
    </cfRule>
  </conditionalFormatting>
  <conditionalFormatting sqref="M198">
    <cfRule type="cellIs" dxfId="217" priority="4" operator="equal">
      <formula>"LISTA DE DESARROLLO"</formula>
    </cfRule>
  </conditionalFormatting>
  <conditionalFormatting sqref="M198">
    <cfRule type="cellIs" dxfId="216" priority="5" operator="equal">
      <formula>"NO HA JUGADO"</formula>
    </cfRule>
  </conditionalFormatting>
  <conditionalFormatting sqref="B198:I198 K198 M198:N198">
    <cfRule type="expression" dxfId="215" priority="3">
      <formula>ROW()=CELL("FILA")</formula>
    </cfRule>
  </conditionalFormatting>
  <conditionalFormatting sqref="M198">
    <cfRule type="cellIs" dxfId="214" priority="2" operator="equal">
      <formula>"INJURED FULL SEASON"</formula>
    </cfRule>
  </conditionalFormatting>
  <conditionalFormatting sqref="L198">
    <cfRule type="expression" dxfId="213" priority="1">
      <formula>ROW()=CELL("FILA")</formula>
    </cfRule>
  </conditionalFormatting>
  <conditionalFormatting sqref="O4:O194 O199:O314">
    <cfRule type="iconSet" priority="278">
      <iconSet iconSet="3Symbols" showValue="0">
        <cfvo type="percent" val="0"/>
        <cfvo type="num" val="0" gte="0"/>
        <cfvo type="num" val="1"/>
      </iconSet>
    </cfRule>
  </conditionalFormatting>
  <conditionalFormatting sqref="B4:B194 B199:B314">
    <cfRule type="duplicateValues" dxfId="212" priority="281"/>
  </conditionalFormatting>
  <dataValidations disablePrompts="1" count="1">
    <dataValidation type="list" allowBlank="1" showInputMessage="1" showErrorMessage="1" prompt="ERROR  - Solo ESTATUS válido" sqref="M3" xr:uid="{BCA35D24-1935-4E19-AF65-7BB1A674026C}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scale="9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5292-7615-4000-9000-9E9D6009F64B}">
  <sheetPr codeName="Hoja3"/>
  <dimension ref="A1:P352"/>
  <sheetViews>
    <sheetView tabSelected="1" workbookViewId="0">
      <selection activeCell="R6" sqref="R6"/>
    </sheetView>
  </sheetViews>
  <sheetFormatPr defaultColWidth="11.42578125" defaultRowHeight="15" x14ac:dyDescent="0.25"/>
  <cols>
    <col min="1" max="1" width="5.7109375" style="2" customWidth="1"/>
    <col min="2" max="2" width="22.5703125" style="17" bestFit="1" customWidth="1"/>
    <col min="3" max="3" width="6.7109375" style="2" customWidth="1"/>
    <col min="4" max="4" width="10" style="2" bestFit="1" customWidth="1"/>
    <col min="5" max="5" width="5" style="2" bestFit="1" customWidth="1"/>
    <col min="6" max="7" width="2.140625" style="2" bestFit="1" customWidth="1"/>
    <col min="8" max="8" width="4.7109375" style="2" bestFit="1" customWidth="1"/>
    <col min="9" max="9" width="5.5703125" style="2" bestFit="1" customWidth="1"/>
    <col min="10" max="10" width="5.7109375" style="2" customWidth="1"/>
    <col min="11" max="11" width="8.5703125" style="2" bestFit="1" customWidth="1"/>
    <col min="12" max="12" width="16.85546875" style="2" bestFit="1" customWidth="1"/>
    <col min="13" max="13" width="16.42578125" style="2" bestFit="1" customWidth="1"/>
    <col min="14" max="14" width="6" style="2" bestFit="1" customWidth="1"/>
    <col min="15" max="15" width="1" style="1" hidden="1" customWidth="1"/>
    <col min="16" max="16" width="14" style="2" customWidth="1"/>
    <col min="17" max="16384" width="11.42578125" style="2"/>
  </cols>
  <sheetData>
    <row r="1" spans="1:15" ht="20.100000000000001" customHeight="1" x14ac:dyDescent="0.2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/>
    </row>
    <row r="2" spans="1:15" ht="20.100000000000001" customHeight="1" thickBot="1" x14ac:dyDescent="0.3">
      <c r="A2" s="105" t="s">
        <v>821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</row>
    <row r="3" spans="1:15" ht="15.75" thickBot="1" x14ac:dyDescent="0.3">
      <c r="A3" s="108" t="s">
        <v>1</v>
      </c>
      <c r="B3" s="109" t="s">
        <v>2</v>
      </c>
      <c r="C3" s="109" t="s">
        <v>3</v>
      </c>
      <c r="D3" s="109" t="s">
        <v>4</v>
      </c>
      <c r="E3" s="109" t="s">
        <v>5</v>
      </c>
      <c r="F3" s="109" t="s">
        <v>6</v>
      </c>
      <c r="G3" s="109" t="s">
        <v>7</v>
      </c>
      <c r="H3" s="109" t="s">
        <v>8</v>
      </c>
      <c r="I3" s="109" t="s">
        <v>9</v>
      </c>
      <c r="J3" s="110" t="s">
        <v>10</v>
      </c>
      <c r="K3" s="111" t="s">
        <v>11</v>
      </c>
      <c r="L3" s="109" t="s">
        <v>12</v>
      </c>
      <c r="M3" s="109" t="s">
        <v>13</v>
      </c>
      <c r="N3" s="109" t="s">
        <v>14</v>
      </c>
      <c r="O3" s="109" t="s">
        <v>774</v>
      </c>
    </row>
    <row r="4" spans="1:15" x14ac:dyDescent="0.25">
      <c r="A4" s="54" t="s">
        <v>453</v>
      </c>
      <c r="B4" s="55" t="s">
        <v>15</v>
      </c>
      <c r="C4" s="62">
        <v>2023</v>
      </c>
      <c r="D4" s="62" t="s">
        <v>772</v>
      </c>
      <c r="E4" s="62" t="s">
        <v>16</v>
      </c>
      <c r="F4" s="62" t="s">
        <v>17</v>
      </c>
      <c r="G4" s="62" t="s">
        <v>17</v>
      </c>
      <c r="H4" s="62" t="s">
        <v>18</v>
      </c>
      <c r="I4" s="62">
        <v>190</v>
      </c>
      <c r="J4" s="60">
        <f t="shared" ref="J4:J65" ca="1" si="0">(TODAY()-K4)/365</f>
        <v>23.254794520547946</v>
      </c>
      <c r="K4" s="112">
        <v>36689</v>
      </c>
      <c r="L4" s="62" t="s">
        <v>19</v>
      </c>
      <c r="M4" s="62" t="s">
        <v>20</v>
      </c>
      <c r="N4" s="62" t="s">
        <v>21</v>
      </c>
      <c r="O4" s="28">
        <v>1</v>
      </c>
    </row>
    <row r="5" spans="1:15" x14ac:dyDescent="0.25">
      <c r="A5" s="54" t="s">
        <v>454</v>
      </c>
      <c r="B5" s="56" t="s">
        <v>271</v>
      </c>
      <c r="C5" s="58">
        <v>2022</v>
      </c>
      <c r="D5" s="58" t="s">
        <v>71</v>
      </c>
      <c r="E5" s="58" t="s">
        <v>29</v>
      </c>
      <c r="F5" s="58" t="s">
        <v>17</v>
      </c>
      <c r="G5" s="58" t="s">
        <v>17</v>
      </c>
      <c r="H5" s="58" t="s">
        <v>82</v>
      </c>
      <c r="I5" s="58">
        <v>185</v>
      </c>
      <c r="J5" s="60">
        <f t="shared" ca="1" si="0"/>
        <v>21.115068493150684</v>
      </c>
      <c r="K5" s="61">
        <v>37470</v>
      </c>
      <c r="L5" s="58" t="s">
        <v>58</v>
      </c>
      <c r="M5" s="58" t="s">
        <v>20</v>
      </c>
      <c r="N5" s="58" t="s">
        <v>21</v>
      </c>
      <c r="O5" s="8"/>
    </row>
    <row r="6" spans="1:15" x14ac:dyDescent="0.25">
      <c r="A6" s="54" t="s">
        <v>455</v>
      </c>
      <c r="B6" s="57" t="s">
        <v>22</v>
      </c>
      <c r="C6" s="58">
        <v>2023</v>
      </c>
      <c r="D6" s="58" t="s">
        <v>23</v>
      </c>
      <c r="E6" s="58" t="s">
        <v>24</v>
      </c>
      <c r="F6" s="58" t="s">
        <v>25</v>
      </c>
      <c r="G6" s="58" t="s">
        <v>17</v>
      </c>
      <c r="H6" s="58" t="s">
        <v>26</v>
      </c>
      <c r="I6" s="58">
        <v>170</v>
      </c>
      <c r="J6" s="60">
        <f t="shared" ca="1" si="0"/>
        <v>19.257534246575343</v>
      </c>
      <c r="K6" s="61">
        <v>38148</v>
      </c>
      <c r="L6" s="58" t="s">
        <v>27</v>
      </c>
      <c r="M6" s="58" t="s">
        <v>38</v>
      </c>
      <c r="N6" s="58" t="s">
        <v>21</v>
      </c>
      <c r="O6" s="4">
        <v>1</v>
      </c>
    </row>
    <row r="7" spans="1:15" x14ac:dyDescent="0.25">
      <c r="A7" s="54" t="s">
        <v>456</v>
      </c>
      <c r="B7" s="57" t="s">
        <v>272</v>
      </c>
      <c r="C7" s="58">
        <v>2022</v>
      </c>
      <c r="D7" s="58" t="s">
        <v>71</v>
      </c>
      <c r="E7" s="58" t="s">
        <v>16</v>
      </c>
      <c r="F7" s="58" t="s">
        <v>17</v>
      </c>
      <c r="G7" s="58" t="s">
        <v>17</v>
      </c>
      <c r="H7" s="58" t="s">
        <v>62</v>
      </c>
      <c r="I7" s="58">
        <v>180</v>
      </c>
      <c r="J7" s="60">
        <f t="shared" ca="1" si="0"/>
        <v>21.980821917808218</v>
      </c>
      <c r="K7" s="61">
        <v>37154</v>
      </c>
      <c r="L7" s="58" t="s">
        <v>50</v>
      </c>
      <c r="M7" s="58" t="s">
        <v>38</v>
      </c>
      <c r="N7" s="58" t="s">
        <v>21</v>
      </c>
      <c r="O7" s="4"/>
    </row>
    <row r="8" spans="1:15" x14ac:dyDescent="0.25">
      <c r="A8" s="54" t="s">
        <v>457</v>
      </c>
      <c r="B8" s="56" t="s">
        <v>273</v>
      </c>
      <c r="C8" s="58">
        <v>2022</v>
      </c>
      <c r="D8" s="58" t="s">
        <v>104</v>
      </c>
      <c r="E8" s="58" t="s">
        <v>16</v>
      </c>
      <c r="F8" s="58" t="s">
        <v>17</v>
      </c>
      <c r="G8" s="58" t="s">
        <v>17</v>
      </c>
      <c r="H8" s="58" t="s">
        <v>45</v>
      </c>
      <c r="I8" s="58">
        <v>170</v>
      </c>
      <c r="J8" s="60">
        <f t="shared" ca="1" si="0"/>
        <v>25.356164383561644</v>
      </c>
      <c r="K8" s="61">
        <v>35922</v>
      </c>
      <c r="L8" s="58" t="s">
        <v>134</v>
      </c>
      <c r="M8" s="58" t="s">
        <v>20</v>
      </c>
      <c r="N8" s="58" t="s">
        <v>59</v>
      </c>
      <c r="O8" s="4"/>
    </row>
    <row r="9" spans="1:15" x14ac:dyDescent="0.25">
      <c r="A9" s="54" t="s">
        <v>458</v>
      </c>
      <c r="B9" s="57" t="s">
        <v>274</v>
      </c>
      <c r="C9" s="58">
        <v>2022</v>
      </c>
      <c r="D9" s="58" t="s">
        <v>93</v>
      </c>
      <c r="E9" s="58" t="s">
        <v>16</v>
      </c>
      <c r="F9" s="58" t="s">
        <v>17</v>
      </c>
      <c r="G9" s="58" t="s">
        <v>17</v>
      </c>
      <c r="H9" s="62" t="s">
        <v>45</v>
      </c>
      <c r="I9" s="58">
        <v>190</v>
      </c>
      <c r="J9" s="60">
        <f t="shared" ca="1" si="0"/>
        <v>23.583561643835615</v>
      </c>
      <c r="K9" s="61">
        <v>36569</v>
      </c>
      <c r="L9" s="58" t="s">
        <v>50</v>
      </c>
      <c r="M9" s="58" t="s">
        <v>20</v>
      </c>
      <c r="N9" s="58" t="s">
        <v>59</v>
      </c>
      <c r="O9" s="4"/>
    </row>
    <row r="10" spans="1:15" x14ac:dyDescent="0.25">
      <c r="A10" s="54" t="s">
        <v>459</v>
      </c>
      <c r="B10" s="57" t="s">
        <v>432</v>
      </c>
      <c r="C10" s="58">
        <v>2023</v>
      </c>
      <c r="D10" s="58" t="s">
        <v>23</v>
      </c>
      <c r="E10" s="58" t="s">
        <v>16</v>
      </c>
      <c r="F10" s="58" t="s">
        <v>17</v>
      </c>
      <c r="G10" s="58" t="s">
        <v>17</v>
      </c>
      <c r="H10" s="58" t="s">
        <v>45</v>
      </c>
      <c r="I10" s="58">
        <v>178</v>
      </c>
      <c r="J10" s="60">
        <f t="shared" ca="1" si="0"/>
        <v>26.027397260273972</v>
      </c>
      <c r="K10" s="61">
        <v>35677</v>
      </c>
      <c r="L10" s="58" t="s">
        <v>58</v>
      </c>
      <c r="M10" s="58" t="s">
        <v>38</v>
      </c>
      <c r="N10" s="58" t="s">
        <v>21</v>
      </c>
      <c r="O10" s="4">
        <v>1</v>
      </c>
    </row>
    <row r="11" spans="1:15" x14ac:dyDescent="0.25">
      <c r="A11" s="54" t="s">
        <v>460</v>
      </c>
      <c r="B11" s="57" t="s">
        <v>28</v>
      </c>
      <c r="C11" s="58">
        <v>2023</v>
      </c>
      <c r="D11" s="58" t="s">
        <v>23</v>
      </c>
      <c r="E11" s="58" t="s">
        <v>29</v>
      </c>
      <c r="F11" s="58" t="s">
        <v>30</v>
      </c>
      <c r="G11" s="58" t="s">
        <v>17</v>
      </c>
      <c r="H11" s="58" t="s">
        <v>31</v>
      </c>
      <c r="I11" s="58">
        <v>170</v>
      </c>
      <c r="J11" s="60">
        <f t="shared" ca="1" si="0"/>
        <v>19.783561643835615</v>
      </c>
      <c r="K11" s="61">
        <v>37956</v>
      </c>
      <c r="L11" s="58" t="s">
        <v>32</v>
      </c>
      <c r="M11" s="58" t="s">
        <v>20</v>
      </c>
      <c r="N11" s="58" t="s">
        <v>21</v>
      </c>
      <c r="O11" s="4">
        <v>1</v>
      </c>
    </row>
    <row r="12" spans="1:15" x14ac:dyDescent="0.25">
      <c r="A12" s="54" t="s">
        <v>461</v>
      </c>
      <c r="B12" s="57" t="s">
        <v>366</v>
      </c>
      <c r="C12" s="58">
        <v>2023</v>
      </c>
      <c r="D12" s="58" t="s">
        <v>367</v>
      </c>
      <c r="E12" s="58" t="s">
        <v>16</v>
      </c>
      <c r="F12" s="58" t="s">
        <v>17</v>
      </c>
      <c r="G12" s="58" t="s">
        <v>17</v>
      </c>
      <c r="H12" s="58" t="s">
        <v>31</v>
      </c>
      <c r="I12" s="58">
        <v>200</v>
      </c>
      <c r="J12" s="60">
        <f t="shared" ca="1" si="0"/>
        <v>26.838356164383562</v>
      </c>
      <c r="K12" s="61">
        <v>35381</v>
      </c>
      <c r="L12" s="58" t="s">
        <v>109</v>
      </c>
      <c r="M12" s="58" t="s">
        <v>20</v>
      </c>
      <c r="N12" s="58" t="s">
        <v>21</v>
      </c>
      <c r="O12" s="4"/>
    </row>
    <row r="13" spans="1:15" x14ac:dyDescent="0.25">
      <c r="A13" s="54" t="s">
        <v>462</v>
      </c>
      <c r="B13" s="57" t="s">
        <v>39</v>
      </c>
      <c r="C13" s="58">
        <v>2023</v>
      </c>
      <c r="D13" s="58" t="s">
        <v>40</v>
      </c>
      <c r="E13" s="58" t="s">
        <v>16</v>
      </c>
      <c r="F13" s="58" t="s">
        <v>17</v>
      </c>
      <c r="G13" s="58" t="s">
        <v>17</v>
      </c>
      <c r="H13" s="58" t="s">
        <v>18</v>
      </c>
      <c r="I13" s="58">
        <v>161</v>
      </c>
      <c r="J13" s="60">
        <f t="shared" ca="1" si="0"/>
        <v>24.665753424657535</v>
      </c>
      <c r="K13" s="61">
        <v>36174</v>
      </c>
      <c r="L13" s="58" t="s">
        <v>41</v>
      </c>
      <c r="M13" s="58" t="s">
        <v>20</v>
      </c>
      <c r="N13" s="58" t="s">
        <v>21</v>
      </c>
      <c r="O13" s="4">
        <v>1</v>
      </c>
    </row>
    <row r="14" spans="1:15" x14ac:dyDescent="0.25">
      <c r="A14" s="54" t="s">
        <v>463</v>
      </c>
      <c r="B14" s="56" t="s">
        <v>275</v>
      </c>
      <c r="C14" s="58">
        <v>2022</v>
      </c>
      <c r="D14" s="58" t="s">
        <v>61</v>
      </c>
      <c r="E14" s="58" t="s">
        <v>24</v>
      </c>
      <c r="F14" s="58" t="s">
        <v>17</v>
      </c>
      <c r="G14" s="58" t="s">
        <v>17</v>
      </c>
      <c r="H14" s="58" t="s">
        <v>18</v>
      </c>
      <c r="I14" s="58">
        <v>165</v>
      </c>
      <c r="J14" s="60">
        <f t="shared" ca="1" si="0"/>
        <v>21.81917808219178</v>
      </c>
      <c r="K14" s="61">
        <v>37213</v>
      </c>
      <c r="L14" s="58" t="s">
        <v>50</v>
      </c>
      <c r="M14" s="58" t="s">
        <v>20</v>
      </c>
      <c r="N14" s="58" t="s">
        <v>21</v>
      </c>
      <c r="O14" s="4"/>
    </row>
    <row r="15" spans="1:15" x14ac:dyDescent="0.25">
      <c r="A15" s="54" t="s">
        <v>464</v>
      </c>
      <c r="B15" s="56" t="s">
        <v>43</v>
      </c>
      <c r="C15" s="58">
        <v>2023</v>
      </c>
      <c r="D15" s="58" t="s">
        <v>44</v>
      </c>
      <c r="E15" s="58" t="s">
        <v>16</v>
      </c>
      <c r="F15" s="58" t="s">
        <v>17</v>
      </c>
      <c r="G15" s="58" t="s">
        <v>17</v>
      </c>
      <c r="H15" s="58" t="s">
        <v>45</v>
      </c>
      <c r="I15" s="58">
        <v>175</v>
      </c>
      <c r="J15" s="60">
        <f t="shared" ca="1" si="0"/>
        <v>20.36986301369863</v>
      </c>
      <c r="K15" s="61">
        <v>37742</v>
      </c>
      <c r="L15" s="58" t="s">
        <v>46</v>
      </c>
      <c r="M15" s="58" t="s">
        <v>20</v>
      </c>
      <c r="N15" s="58" t="s">
        <v>21</v>
      </c>
      <c r="O15" s="4">
        <v>1</v>
      </c>
    </row>
    <row r="16" spans="1:15" x14ac:dyDescent="0.25">
      <c r="A16" s="54" t="s">
        <v>465</v>
      </c>
      <c r="B16" s="57" t="s">
        <v>775</v>
      </c>
      <c r="C16" s="58">
        <v>2023</v>
      </c>
      <c r="D16" s="58" t="s">
        <v>54</v>
      </c>
      <c r="E16" s="58" t="s">
        <v>16</v>
      </c>
      <c r="F16" s="58" t="s">
        <v>30</v>
      </c>
      <c r="G16" s="58" t="s">
        <v>30</v>
      </c>
      <c r="H16" s="58" t="s">
        <v>45</v>
      </c>
      <c r="I16" s="58">
        <v>180</v>
      </c>
      <c r="J16" s="60">
        <f t="shared" ca="1" si="0"/>
        <v>22.484931506849314</v>
      </c>
      <c r="K16" s="61">
        <v>36970</v>
      </c>
      <c r="L16" s="58" t="s">
        <v>50</v>
      </c>
      <c r="M16" s="58" t="s">
        <v>20</v>
      </c>
      <c r="N16" s="58" t="s">
        <v>21</v>
      </c>
      <c r="O16" s="4">
        <v>1</v>
      </c>
    </row>
    <row r="17" spans="1:16" x14ac:dyDescent="0.25">
      <c r="A17" s="54" t="s">
        <v>466</v>
      </c>
      <c r="B17" s="56" t="s">
        <v>47</v>
      </c>
      <c r="C17" s="58">
        <v>2023</v>
      </c>
      <c r="D17" s="58" t="s">
        <v>48</v>
      </c>
      <c r="E17" s="58" t="s">
        <v>16</v>
      </c>
      <c r="F17" s="58" t="s">
        <v>17</v>
      </c>
      <c r="G17" s="58" t="s">
        <v>17</v>
      </c>
      <c r="H17" s="58" t="s">
        <v>49</v>
      </c>
      <c r="I17" s="58">
        <v>195</v>
      </c>
      <c r="J17" s="60">
        <f t="shared" ca="1" si="0"/>
        <v>21.854794520547944</v>
      </c>
      <c r="K17" s="61">
        <v>37200</v>
      </c>
      <c r="L17" s="58" t="s">
        <v>50</v>
      </c>
      <c r="M17" s="58" t="s">
        <v>20</v>
      </c>
      <c r="N17" s="58" t="s">
        <v>59</v>
      </c>
      <c r="O17" s="4">
        <v>0</v>
      </c>
    </row>
    <row r="18" spans="1:16" x14ac:dyDescent="0.25">
      <c r="A18" s="54" t="s">
        <v>467</v>
      </c>
      <c r="B18" s="57" t="s">
        <v>51</v>
      </c>
      <c r="C18" s="58">
        <v>2023</v>
      </c>
      <c r="D18" s="58" t="s">
        <v>52</v>
      </c>
      <c r="E18" s="58" t="s">
        <v>29</v>
      </c>
      <c r="F18" s="58" t="s">
        <v>30</v>
      </c>
      <c r="G18" s="58" t="s">
        <v>30</v>
      </c>
      <c r="H18" s="58" t="s">
        <v>26</v>
      </c>
      <c r="I18" s="58">
        <v>172</v>
      </c>
      <c r="J18" s="60">
        <f t="shared" ca="1" si="0"/>
        <v>22.101369863013698</v>
      </c>
      <c r="K18" s="61">
        <v>37110</v>
      </c>
      <c r="L18" s="58" t="s">
        <v>53</v>
      </c>
      <c r="M18" s="58" t="s">
        <v>20</v>
      </c>
      <c r="N18" s="58" t="s">
        <v>21</v>
      </c>
      <c r="O18" s="4">
        <v>1</v>
      </c>
    </row>
    <row r="19" spans="1:16" x14ac:dyDescent="0.25">
      <c r="A19" s="54" t="s">
        <v>468</v>
      </c>
      <c r="B19" s="56" t="s">
        <v>56</v>
      </c>
      <c r="C19" s="58">
        <v>2023</v>
      </c>
      <c r="D19" s="58" t="s">
        <v>57</v>
      </c>
      <c r="E19" s="58" t="s">
        <v>16</v>
      </c>
      <c r="F19" s="58" t="s">
        <v>17</v>
      </c>
      <c r="G19" s="58" t="s">
        <v>17</v>
      </c>
      <c r="H19" s="58" t="s">
        <v>45</v>
      </c>
      <c r="I19" s="58">
        <v>155</v>
      </c>
      <c r="J19" s="60">
        <f t="shared" ca="1" si="0"/>
        <v>21.827397260273973</v>
      </c>
      <c r="K19" s="61">
        <v>37210</v>
      </c>
      <c r="L19" s="58" t="s">
        <v>58</v>
      </c>
      <c r="M19" s="58" t="s">
        <v>20</v>
      </c>
      <c r="N19" s="58" t="s">
        <v>59</v>
      </c>
      <c r="O19" s="4">
        <v>1</v>
      </c>
    </row>
    <row r="20" spans="1:16" x14ac:dyDescent="0.25">
      <c r="A20" s="54" t="s">
        <v>469</v>
      </c>
      <c r="B20" s="57" t="s">
        <v>276</v>
      </c>
      <c r="C20" s="58">
        <v>2022</v>
      </c>
      <c r="D20" s="58" t="s">
        <v>98</v>
      </c>
      <c r="E20" s="58" t="s">
        <v>16</v>
      </c>
      <c r="F20" s="58" t="s">
        <v>17</v>
      </c>
      <c r="G20" s="58" t="s">
        <v>17</v>
      </c>
      <c r="H20" s="58" t="s">
        <v>82</v>
      </c>
      <c r="I20" s="58">
        <v>230</v>
      </c>
      <c r="J20" s="60">
        <f t="shared" ca="1" si="0"/>
        <v>24.512328767123286</v>
      </c>
      <c r="K20" s="61">
        <v>36230</v>
      </c>
      <c r="L20" s="58" t="s">
        <v>46</v>
      </c>
      <c r="M20" s="58" t="s">
        <v>20</v>
      </c>
      <c r="N20" s="58" t="s">
        <v>59</v>
      </c>
      <c r="O20" s="4"/>
    </row>
    <row r="21" spans="1:16" x14ac:dyDescent="0.25">
      <c r="A21" s="54" t="s">
        <v>470</v>
      </c>
      <c r="B21" s="56" t="s">
        <v>277</v>
      </c>
      <c r="C21" s="58">
        <v>2022</v>
      </c>
      <c r="D21" s="58" t="s">
        <v>35</v>
      </c>
      <c r="E21" s="58" t="s">
        <v>16</v>
      </c>
      <c r="F21" s="58" t="s">
        <v>17</v>
      </c>
      <c r="G21" s="58" t="s">
        <v>17</v>
      </c>
      <c r="H21" s="58" t="s">
        <v>45</v>
      </c>
      <c r="I21" s="58">
        <v>160</v>
      </c>
      <c r="J21" s="60">
        <f t="shared" ca="1" si="0"/>
        <v>21.654794520547945</v>
      </c>
      <c r="K21" s="61">
        <v>37273</v>
      </c>
      <c r="L21" s="58" t="s">
        <v>447</v>
      </c>
      <c r="M21" s="58" t="s">
        <v>33</v>
      </c>
      <c r="N21" s="58" t="s">
        <v>21</v>
      </c>
      <c r="O21" s="4"/>
    </row>
    <row r="22" spans="1:16" x14ac:dyDescent="0.25">
      <c r="A22" s="54" t="s">
        <v>471</v>
      </c>
      <c r="B22" s="56" t="s">
        <v>393</v>
      </c>
      <c r="C22" s="58">
        <v>2023</v>
      </c>
      <c r="D22" s="58" t="s">
        <v>102</v>
      </c>
      <c r="E22" s="58" t="s">
        <v>29</v>
      </c>
      <c r="F22" s="58" t="s">
        <v>17</v>
      </c>
      <c r="G22" s="58" t="s">
        <v>17</v>
      </c>
      <c r="H22" s="58" t="s">
        <v>36</v>
      </c>
      <c r="I22" s="58">
        <v>175</v>
      </c>
      <c r="J22" s="60">
        <f t="shared" ca="1" si="0"/>
        <v>22.046575342465754</v>
      </c>
      <c r="K22" s="61">
        <v>37130</v>
      </c>
      <c r="L22" s="58" t="s">
        <v>53</v>
      </c>
      <c r="M22" s="58" t="s">
        <v>20</v>
      </c>
      <c r="N22" s="58" t="s">
        <v>21</v>
      </c>
      <c r="O22" s="4">
        <v>1</v>
      </c>
    </row>
    <row r="23" spans="1:16" x14ac:dyDescent="0.25">
      <c r="A23" s="54" t="s">
        <v>472</v>
      </c>
      <c r="B23" s="56" t="s">
        <v>60</v>
      </c>
      <c r="C23" s="58">
        <v>2023</v>
      </c>
      <c r="D23" s="58" t="s">
        <v>61</v>
      </c>
      <c r="E23" s="58" t="s">
        <v>16</v>
      </c>
      <c r="F23" s="58" t="s">
        <v>17</v>
      </c>
      <c r="G23" s="58" t="s">
        <v>17</v>
      </c>
      <c r="H23" s="58" t="s">
        <v>62</v>
      </c>
      <c r="I23" s="58">
        <v>175</v>
      </c>
      <c r="J23" s="60">
        <f t="shared" ca="1" si="0"/>
        <v>20.920547945205481</v>
      </c>
      <c r="K23" s="61">
        <v>37541</v>
      </c>
      <c r="L23" s="58" t="s">
        <v>50</v>
      </c>
      <c r="M23" s="58" t="s">
        <v>20</v>
      </c>
      <c r="N23" s="58" t="s">
        <v>59</v>
      </c>
      <c r="O23" s="4">
        <v>1</v>
      </c>
    </row>
    <row r="24" spans="1:16" x14ac:dyDescent="0.25">
      <c r="A24" s="54" t="s">
        <v>473</v>
      </c>
      <c r="B24" s="57" t="s">
        <v>64</v>
      </c>
      <c r="C24" s="58">
        <v>2023</v>
      </c>
      <c r="D24" s="58" t="s">
        <v>65</v>
      </c>
      <c r="E24" s="58" t="s">
        <v>29</v>
      </c>
      <c r="F24" s="58" t="s">
        <v>17</v>
      </c>
      <c r="G24" s="58" t="s">
        <v>17</v>
      </c>
      <c r="H24" s="58" t="s">
        <v>31</v>
      </c>
      <c r="I24" s="58">
        <v>205</v>
      </c>
      <c r="J24" s="60">
        <f t="shared" ca="1" si="0"/>
        <v>19.671232876712327</v>
      </c>
      <c r="K24" s="61">
        <v>37997</v>
      </c>
      <c r="L24" s="58" t="s">
        <v>41</v>
      </c>
      <c r="M24" s="58" t="s">
        <v>20</v>
      </c>
      <c r="N24" s="58" t="s">
        <v>21</v>
      </c>
      <c r="O24" s="4">
        <v>0</v>
      </c>
    </row>
    <row r="25" spans="1:16" x14ac:dyDescent="0.25">
      <c r="A25" s="54" t="s">
        <v>474</v>
      </c>
      <c r="B25" s="57" t="s">
        <v>389</v>
      </c>
      <c r="C25" s="58">
        <v>2023</v>
      </c>
      <c r="D25" s="58" t="s">
        <v>65</v>
      </c>
      <c r="E25" s="58" t="s">
        <v>24</v>
      </c>
      <c r="F25" s="58" t="s">
        <v>25</v>
      </c>
      <c r="G25" s="58" t="s">
        <v>17</v>
      </c>
      <c r="H25" s="58" t="s">
        <v>62</v>
      </c>
      <c r="I25" s="58">
        <v>175</v>
      </c>
      <c r="J25" s="60">
        <f t="shared" ca="1" si="0"/>
        <v>21.18082191780822</v>
      </c>
      <c r="K25" s="61">
        <v>37446</v>
      </c>
      <c r="L25" s="58" t="s">
        <v>58</v>
      </c>
      <c r="M25" s="58" t="s">
        <v>20</v>
      </c>
      <c r="N25" s="58" t="s">
        <v>21</v>
      </c>
      <c r="O25" s="4">
        <v>1</v>
      </c>
    </row>
    <row r="26" spans="1:16" x14ac:dyDescent="0.25">
      <c r="A26" s="54" t="s">
        <v>475</v>
      </c>
      <c r="B26" s="57" t="s">
        <v>66</v>
      </c>
      <c r="C26" s="58">
        <v>2023</v>
      </c>
      <c r="D26" s="58" t="s">
        <v>67</v>
      </c>
      <c r="E26" s="58" t="s">
        <v>29</v>
      </c>
      <c r="F26" s="58" t="s">
        <v>30</v>
      </c>
      <c r="G26" s="58" t="s">
        <v>30</v>
      </c>
      <c r="H26" s="58" t="s">
        <v>68</v>
      </c>
      <c r="I26" s="58">
        <v>155</v>
      </c>
      <c r="J26" s="60">
        <f t="shared" ca="1" si="0"/>
        <v>21.758904109589039</v>
      </c>
      <c r="K26" s="61">
        <v>37235</v>
      </c>
      <c r="L26" s="58" t="s">
        <v>69</v>
      </c>
      <c r="M26" s="58" t="s">
        <v>20</v>
      </c>
      <c r="N26" s="58" t="s">
        <v>21</v>
      </c>
      <c r="O26" s="4">
        <v>1</v>
      </c>
      <c r="P26" s="101"/>
    </row>
    <row r="27" spans="1:16" x14ac:dyDescent="0.25">
      <c r="A27" s="54" t="s">
        <v>476</v>
      </c>
      <c r="B27" s="57" t="s">
        <v>70</v>
      </c>
      <c r="C27" s="58">
        <v>2023</v>
      </c>
      <c r="D27" s="58" t="s">
        <v>71</v>
      </c>
      <c r="E27" s="58" t="s">
        <v>72</v>
      </c>
      <c r="F27" s="58" t="s">
        <v>30</v>
      </c>
      <c r="G27" s="58" t="s">
        <v>17</v>
      </c>
      <c r="H27" s="58" t="s">
        <v>62</v>
      </c>
      <c r="I27" s="58">
        <v>180</v>
      </c>
      <c r="J27" s="60">
        <f t="shared" ca="1" si="0"/>
        <v>19.082191780821919</v>
      </c>
      <c r="K27" s="61">
        <v>38212</v>
      </c>
      <c r="L27" s="58" t="s">
        <v>58</v>
      </c>
      <c r="M27" s="58" t="s">
        <v>20</v>
      </c>
      <c r="N27" s="58" t="s">
        <v>59</v>
      </c>
      <c r="O27" s="4">
        <v>1</v>
      </c>
      <c r="P27" s="101"/>
    </row>
    <row r="28" spans="1:16" x14ac:dyDescent="0.25">
      <c r="A28" s="54" t="s">
        <v>477</v>
      </c>
      <c r="B28" s="56" t="s">
        <v>278</v>
      </c>
      <c r="C28" s="58">
        <v>2022</v>
      </c>
      <c r="D28" s="58" t="s">
        <v>104</v>
      </c>
      <c r="E28" s="58" t="s">
        <v>16</v>
      </c>
      <c r="F28" s="58" t="s">
        <v>17</v>
      </c>
      <c r="G28" s="58" t="s">
        <v>17</v>
      </c>
      <c r="H28" s="58" t="s">
        <v>45</v>
      </c>
      <c r="I28" s="58">
        <v>155</v>
      </c>
      <c r="J28" s="60">
        <f t="shared" ca="1" si="0"/>
        <v>22.758904109589039</v>
      </c>
      <c r="K28" s="61">
        <v>36870</v>
      </c>
      <c r="L28" s="58" t="s">
        <v>162</v>
      </c>
      <c r="M28" s="58" t="s">
        <v>20</v>
      </c>
      <c r="N28" s="58" t="s">
        <v>59</v>
      </c>
      <c r="O28" s="4"/>
      <c r="P28" s="65"/>
    </row>
    <row r="29" spans="1:16" x14ac:dyDescent="0.25">
      <c r="A29" s="54" t="s">
        <v>478</v>
      </c>
      <c r="B29" s="56" t="s">
        <v>279</v>
      </c>
      <c r="C29" s="58">
        <v>2022</v>
      </c>
      <c r="D29" s="58" t="s">
        <v>123</v>
      </c>
      <c r="E29" s="58" t="s">
        <v>16</v>
      </c>
      <c r="F29" s="58" t="s">
        <v>30</v>
      </c>
      <c r="G29" s="58" t="s">
        <v>30</v>
      </c>
      <c r="H29" s="58" t="s">
        <v>26</v>
      </c>
      <c r="I29" s="58">
        <v>155</v>
      </c>
      <c r="J29" s="60">
        <f t="shared" ca="1" si="0"/>
        <v>24.18904109589041</v>
      </c>
      <c r="K29" s="61">
        <v>36348</v>
      </c>
      <c r="L29" s="58" t="s">
        <v>58</v>
      </c>
      <c r="M29" s="58" t="s">
        <v>20</v>
      </c>
      <c r="N29" s="58" t="s">
        <v>21</v>
      </c>
      <c r="O29" s="4"/>
      <c r="P29" s="66"/>
    </row>
    <row r="30" spans="1:16" x14ac:dyDescent="0.25">
      <c r="A30" s="54" t="s">
        <v>479</v>
      </c>
      <c r="B30" s="57" t="s">
        <v>796</v>
      </c>
      <c r="C30" s="58">
        <v>2023</v>
      </c>
      <c r="D30" s="58" t="s">
        <v>367</v>
      </c>
      <c r="E30" s="58" t="s">
        <v>16</v>
      </c>
      <c r="F30" s="58" t="s">
        <v>17</v>
      </c>
      <c r="G30" s="58" t="s">
        <v>17</v>
      </c>
      <c r="H30" s="58" t="s">
        <v>801</v>
      </c>
      <c r="I30" s="58">
        <v>175</v>
      </c>
      <c r="J30" s="60">
        <f t="shared" ca="1" si="0"/>
        <v>23.509589041095889</v>
      </c>
      <c r="K30" s="61">
        <v>36596</v>
      </c>
      <c r="L30" s="58" t="s">
        <v>814</v>
      </c>
      <c r="M30" s="58" t="s">
        <v>20</v>
      </c>
      <c r="N30" s="58" t="s">
        <v>21</v>
      </c>
      <c r="O30" s="4">
        <v>1</v>
      </c>
      <c r="P30" s="64"/>
    </row>
    <row r="31" spans="1:16" x14ac:dyDescent="0.25">
      <c r="A31" s="54" t="s">
        <v>480</v>
      </c>
      <c r="B31" s="57" t="s">
        <v>73</v>
      </c>
      <c r="C31" s="58">
        <v>2023</v>
      </c>
      <c r="D31" s="58" t="s">
        <v>74</v>
      </c>
      <c r="E31" s="58" t="s">
        <v>16</v>
      </c>
      <c r="F31" s="58" t="s">
        <v>17</v>
      </c>
      <c r="G31" s="58" t="s">
        <v>17</v>
      </c>
      <c r="H31" s="58" t="s">
        <v>62</v>
      </c>
      <c r="I31" s="58">
        <v>197</v>
      </c>
      <c r="J31" s="60">
        <f t="shared" ref="J31" ca="1" si="1">(TODAY()-K31)/365</f>
        <v>23.616438356164384</v>
      </c>
      <c r="K31" s="61">
        <v>36557</v>
      </c>
      <c r="L31" s="58" t="s">
        <v>75</v>
      </c>
      <c r="M31" s="58" t="s">
        <v>20</v>
      </c>
      <c r="N31" s="58" t="s">
        <v>401</v>
      </c>
      <c r="O31" s="4">
        <v>1</v>
      </c>
      <c r="P31" s="64"/>
    </row>
    <row r="32" spans="1:16" x14ac:dyDescent="0.25">
      <c r="A32" s="54" t="s">
        <v>481</v>
      </c>
      <c r="B32" s="57" t="s">
        <v>76</v>
      </c>
      <c r="C32" s="58">
        <v>2023</v>
      </c>
      <c r="D32" s="58" t="s">
        <v>74</v>
      </c>
      <c r="E32" s="58" t="s">
        <v>24</v>
      </c>
      <c r="F32" s="58" t="s">
        <v>17</v>
      </c>
      <c r="G32" s="58" t="s">
        <v>17</v>
      </c>
      <c r="H32" s="58" t="s">
        <v>36</v>
      </c>
      <c r="I32" s="58">
        <v>155</v>
      </c>
      <c r="J32" s="60">
        <f t="shared" ca="1" si="0"/>
        <v>19.016438356164382</v>
      </c>
      <c r="K32" s="61">
        <v>38236</v>
      </c>
      <c r="L32" s="58" t="s">
        <v>77</v>
      </c>
      <c r="M32" s="58" t="s">
        <v>20</v>
      </c>
      <c r="N32" s="58" t="s">
        <v>21</v>
      </c>
      <c r="O32" s="4">
        <v>1</v>
      </c>
      <c r="P32" s="64"/>
    </row>
    <row r="33" spans="1:15" x14ac:dyDescent="0.25">
      <c r="A33" s="54" t="s">
        <v>482</v>
      </c>
      <c r="B33" s="57" t="s">
        <v>78</v>
      </c>
      <c r="C33" s="58">
        <v>2023</v>
      </c>
      <c r="D33" s="58" t="s">
        <v>79</v>
      </c>
      <c r="E33" s="58" t="s">
        <v>24</v>
      </c>
      <c r="F33" s="58" t="s">
        <v>25</v>
      </c>
      <c r="G33" s="58" t="s">
        <v>17</v>
      </c>
      <c r="H33" s="58" t="s">
        <v>62</v>
      </c>
      <c r="I33" s="58">
        <v>170</v>
      </c>
      <c r="J33" s="60">
        <f t="shared" ca="1" si="0"/>
        <v>20.101369863013698</v>
      </c>
      <c r="K33" s="61">
        <v>37840</v>
      </c>
      <c r="L33" s="58" t="s">
        <v>58</v>
      </c>
      <c r="M33" s="58" t="s">
        <v>20</v>
      </c>
      <c r="N33" s="58" t="s">
        <v>21</v>
      </c>
      <c r="O33" s="4">
        <v>0</v>
      </c>
    </row>
    <row r="34" spans="1:15" x14ac:dyDescent="0.25">
      <c r="A34" s="54" t="s">
        <v>483</v>
      </c>
      <c r="B34" s="56" t="s">
        <v>280</v>
      </c>
      <c r="C34" s="58">
        <v>2022</v>
      </c>
      <c r="D34" s="58" t="s">
        <v>35</v>
      </c>
      <c r="E34" s="58" t="s">
        <v>24</v>
      </c>
      <c r="F34" s="58" t="s">
        <v>25</v>
      </c>
      <c r="G34" s="58" t="s">
        <v>17</v>
      </c>
      <c r="H34" s="58" t="s">
        <v>45</v>
      </c>
      <c r="I34" s="58">
        <v>150</v>
      </c>
      <c r="J34" s="60">
        <f t="shared" ca="1" si="0"/>
        <v>20.386301369863013</v>
      </c>
      <c r="K34" s="61">
        <v>37736</v>
      </c>
      <c r="L34" s="58" t="s">
        <v>88</v>
      </c>
      <c r="M34" s="58" t="s">
        <v>20</v>
      </c>
      <c r="N34" s="58" t="s">
        <v>21</v>
      </c>
      <c r="O34" s="4"/>
    </row>
    <row r="35" spans="1:15" x14ac:dyDescent="0.25">
      <c r="A35" s="54" t="s">
        <v>484</v>
      </c>
      <c r="B35" s="57" t="s">
        <v>81</v>
      </c>
      <c r="C35" s="58">
        <v>2023</v>
      </c>
      <c r="D35" s="58" t="s">
        <v>71</v>
      </c>
      <c r="E35" s="58" t="s">
        <v>16</v>
      </c>
      <c r="F35" s="58" t="s">
        <v>17</v>
      </c>
      <c r="G35" s="58" t="s">
        <v>17</v>
      </c>
      <c r="H35" s="58" t="s">
        <v>82</v>
      </c>
      <c r="I35" s="58">
        <v>221</v>
      </c>
      <c r="J35" s="60">
        <f t="shared" ca="1" si="0"/>
        <v>20.863013698630137</v>
      </c>
      <c r="K35" s="61">
        <v>37562</v>
      </c>
      <c r="L35" s="58" t="s">
        <v>58</v>
      </c>
      <c r="M35" s="58" t="s">
        <v>20</v>
      </c>
      <c r="N35" s="58" t="s">
        <v>21</v>
      </c>
      <c r="O35" s="4">
        <v>1</v>
      </c>
    </row>
    <row r="36" spans="1:15" x14ac:dyDescent="0.25">
      <c r="A36" s="54" t="s">
        <v>485</v>
      </c>
      <c r="B36" s="56" t="s">
        <v>396</v>
      </c>
      <c r="C36" s="58">
        <v>2023</v>
      </c>
      <c r="D36" s="58" t="s">
        <v>102</v>
      </c>
      <c r="E36" s="58" t="s">
        <v>29</v>
      </c>
      <c r="F36" s="58" t="s">
        <v>17</v>
      </c>
      <c r="G36" s="58" t="s">
        <v>17</v>
      </c>
      <c r="H36" s="58" t="s">
        <v>45</v>
      </c>
      <c r="I36" s="58">
        <v>170</v>
      </c>
      <c r="J36" s="60">
        <f t="shared" ca="1" si="0"/>
        <v>19.534246575342465</v>
      </c>
      <c r="K36" s="61">
        <v>38047</v>
      </c>
      <c r="L36" s="58" t="s">
        <v>69</v>
      </c>
      <c r="M36" s="58" t="s">
        <v>395</v>
      </c>
      <c r="N36" s="58" t="s">
        <v>21</v>
      </c>
      <c r="O36" s="4">
        <v>1</v>
      </c>
    </row>
    <row r="37" spans="1:15" x14ac:dyDescent="0.25">
      <c r="A37" s="54" t="s">
        <v>486</v>
      </c>
      <c r="B37" s="57" t="s">
        <v>437</v>
      </c>
      <c r="C37" s="58">
        <v>2023</v>
      </c>
      <c r="D37" s="58" t="s">
        <v>156</v>
      </c>
      <c r="E37" s="58" t="s">
        <v>16</v>
      </c>
      <c r="F37" s="58" t="s">
        <v>17</v>
      </c>
      <c r="G37" s="58" t="s">
        <v>17</v>
      </c>
      <c r="H37" s="58" t="s">
        <v>62</v>
      </c>
      <c r="I37" s="58">
        <v>175</v>
      </c>
      <c r="J37" s="60">
        <f t="shared" ca="1" si="0"/>
        <v>20.553424657534247</v>
      </c>
      <c r="K37" s="61">
        <v>37675</v>
      </c>
      <c r="L37" s="58" t="s">
        <v>99</v>
      </c>
      <c r="M37" s="58" t="s">
        <v>20</v>
      </c>
      <c r="N37" s="58" t="s">
        <v>401</v>
      </c>
      <c r="O37" s="4">
        <v>0</v>
      </c>
    </row>
    <row r="38" spans="1:15" x14ac:dyDescent="0.25">
      <c r="A38" s="54" t="s">
        <v>487</v>
      </c>
      <c r="B38" s="56" t="s">
        <v>84</v>
      </c>
      <c r="C38" s="58">
        <v>2023</v>
      </c>
      <c r="D38" s="58" t="s">
        <v>35</v>
      </c>
      <c r="E38" s="58" t="s">
        <v>16</v>
      </c>
      <c r="F38" s="58" t="s">
        <v>17</v>
      </c>
      <c r="G38" s="58" t="s">
        <v>17</v>
      </c>
      <c r="H38" s="58" t="s">
        <v>31</v>
      </c>
      <c r="I38" s="58">
        <v>175</v>
      </c>
      <c r="J38" s="60">
        <f t="shared" ca="1" si="0"/>
        <v>22.528767123287672</v>
      </c>
      <c r="K38" s="61">
        <v>36954</v>
      </c>
      <c r="L38" s="58" t="s">
        <v>85</v>
      </c>
      <c r="M38" s="58" t="s">
        <v>20</v>
      </c>
      <c r="N38" s="58" t="s">
        <v>21</v>
      </c>
      <c r="O38" s="4">
        <v>0</v>
      </c>
    </row>
    <row r="39" spans="1:15" x14ac:dyDescent="0.25">
      <c r="A39" s="54" t="s">
        <v>488</v>
      </c>
      <c r="B39" s="56" t="s">
        <v>795</v>
      </c>
      <c r="C39" s="58">
        <v>2023</v>
      </c>
      <c r="D39" s="58" t="s">
        <v>805</v>
      </c>
      <c r="E39" s="58" t="s">
        <v>24</v>
      </c>
      <c r="F39" s="58" t="s">
        <v>17</v>
      </c>
      <c r="G39" s="58" t="s">
        <v>17</v>
      </c>
      <c r="H39" s="58" t="s">
        <v>812</v>
      </c>
      <c r="I39" s="58">
        <v>225</v>
      </c>
      <c r="J39" s="60">
        <f t="shared" ca="1" si="0"/>
        <v>23.961643835616439</v>
      </c>
      <c r="K39" s="61">
        <v>36431</v>
      </c>
      <c r="L39" s="58" t="s">
        <v>813</v>
      </c>
      <c r="M39" s="58" t="s">
        <v>20</v>
      </c>
      <c r="N39" s="58" t="s">
        <v>21</v>
      </c>
      <c r="O39" s="4"/>
    </row>
    <row r="40" spans="1:15" x14ac:dyDescent="0.25">
      <c r="A40" s="54" t="s">
        <v>489</v>
      </c>
      <c r="B40" s="56" t="s">
        <v>86</v>
      </c>
      <c r="C40" s="58">
        <v>2023</v>
      </c>
      <c r="D40" s="58" t="s">
        <v>87</v>
      </c>
      <c r="E40" s="58" t="s">
        <v>16</v>
      </c>
      <c r="F40" s="58" t="s">
        <v>17</v>
      </c>
      <c r="G40" s="58" t="s">
        <v>17</v>
      </c>
      <c r="H40" s="58" t="s">
        <v>45</v>
      </c>
      <c r="I40" s="58">
        <v>155</v>
      </c>
      <c r="J40" s="60">
        <f t="shared" ca="1" si="0"/>
        <v>23.728767123287671</v>
      </c>
      <c r="K40" s="61">
        <v>36516</v>
      </c>
      <c r="L40" s="58" t="s">
        <v>88</v>
      </c>
      <c r="M40" s="58" t="s">
        <v>20</v>
      </c>
      <c r="N40" s="58" t="s">
        <v>21</v>
      </c>
      <c r="O40" s="4">
        <v>1</v>
      </c>
    </row>
    <row r="41" spans="1:15" x14ac:dyDescent="0.25">
      <c r="A41" s="54" t="s">
        <v>490</v>
      </c>
      <c r="B41" s="57" t="s">
        <v>89</v>
      </c>
      <c r="C41" s="58">
        <v>2023</v>
      </c>
      <c r="D41" s="58" t="s">
        <v>79</v>
      </c>
      <c r="E41" s="58" t="s">
        <v>24</v>
      </c>
      <c r="F41" s="58" t="s">
        <v>25</v>
      </c>
      <c r="G41" s="58" t="s">
        <v>17</v>
      </c>
      <c r="H41" s="58" t="s">
        <v>36</v>
      </c>
      <c r="I41" s="58">
        <v>165</v>
      </c>
      <c r="J41" s="60">
        <f t="shared" ca="1" si="0"/>
        <v>20.339726027397262</v>
      </c>
      <c r="K41" s="61">
        <v>37753</v>
      </c>
      <c r="L41" s="58" t="s">
        <v>90</v>
      </c>
      <c r="M41" s="58" t="s">
        <v>20</v>
      </c>
      <c r="N41" s="58" t="s">
        <v>21</v>
      </c>
      <c r="O41" s="4">
        <v>0</v>
      </c>
    </row>
    <row r="42" spans="1:15" x14ac:dyDescent="0.25">
      <c r="A42" s="54" t="s">
        <v>491</v>
      </c>
      <c r="B42" s="56" t="s">
        <v>420</v>
      </c>
      <c r="C42" s="58">
        <v>2021</v>
      </c>
      <c r="D42" s="58" t="s">
        <v>123</v>
      </c>
      <c r="E42" s="58" t="s">
        <v>16</v>
      </c>
      <c r="F42" s="58" t="s">
        <v>17</v>
      </c>
      <c r="G42" s="58" t="s">
        <v>17</v>
      </c>
      <c r="H42" s="62" t="s">
        <v>18</v>
      </c>
      <c r="I42" s="58">
        <v>170</v>
      </c>
      <c r="J42" s="60">
        <f t="shared" ca="1" si="0"/>
        <v>25.024657534246575</v>
      </c>
      <c r="K42" s="61">
        <v>36043</v>
      </c>
      <c r="L42" s="58" t="s">
        <v>121</v>
      </c>
      <c r="M42" s="58" t="s">
        <v>42</v>
      </c>
      <c r="N42" s="58" t="s">
        <v>21</v>
      </c>
      <c r="O42" s="4"/>
    </row>
    <row r="43" spans="1:15" x14ac:dyDescent="0.25">
      <c r="A43" s="54" t="s">
        <v>492</v>
      </c>
      <c r="B43" s="56" t="s">
        <v>281</v>
      </c>
      <c r="C43" s="58">
        <v>2022</v>
      </c>
      <c r="D43" s="58" t="s">
        <v>52</v>
      </c>
      <c r="E43" s="58" t="s">
        <v>24</v>
      </c>
      <c r="F43" s="58" t="s">
        <v>17</v>
      </c>
      <c r="G43" s="58" t="s">
        <v>17</v>
      </c>
      <c r="H43" s="58" t="s">
        <v>62</v>
      </c>
      <c r="I43" s="58">
        <v>189</v>
      </c>
      <c r="J43" s="60">
        <f t="shared" ca="1" si="0"/>
        <v>21.926027397260274</v>
      </c>
      <c r="K43" s="61">
        <v>37174</v>
      </c>
      <c r="L43" s="58" t="s">
        <v>58</v>
      </c>
      <c r="M43" s="58" t="s">
        <v>20</v>
      </c>
      <c r="N43" s="58" t="s">
        <v>59</v>
      </c>
      <c r="O43" s="4"/>
    </row>
    <row r="44" spans="1:15" x14ac:dyDescent="0.25">
      <c r="A44" s="54" t="s">
        <v>493</v>
      </c>
      <c r="B44" s="56" t="s">
        <v>282</v>
      </c>
      <c r="C44" s="58">
        <v>2022</v>
      </c>
      <c r="D44" s="58" t="s">
        <v>87</v>
      </c>
      <c r="E44" s="58" t="s">
        <v>29</v>
      </c>
      <c r="F44" s="58" t="s">
        <v>17</v>
      </c>
      <c r="G44" s="58" t="s">
        <v>17</v>
      </c>
      <c r="H44" s="58" t="s">
        <v>62</v>
      </c>
      <c r="I44" s="58">
        <v>184</v>
      </c>
      <c r="J44" s="60">
        <f t="shared" ca="1" si="0"/>
        <v>23.049315068493151</v>
      </c>
      <c r="K44" s="61">
        <v>36764</v>
      </c>
      <c r="L44" s="58" t="s">
        <v>58</v>
      </c>
      <c r="M44" s="58" t="s">
        <v>20</v>
      </c>
      <c r="N44" s="58" t="s">
        <v>59</v>
      </c>
      <c r="O44" s="4"/>
    </row>
    <row r="45" spans="1:15" x14ac:dyDescent="0.25">
      <c r="A45" s="54" t="s">
        <v>494</v>
      </c>
      <c r="B45" s="56" t="s">
        <v>283</v>
      </c>
      <c r="C45" s="58">
        <v>2022</v>
      </c>
      <c r="D45" s="58" t="s">
        <v>57</v>
      </c>
      <c r="E45" s="58" t="s">
        <v>16</v>
      </c>
      <c r="F45" s="58" t="s">
        <v>17</v>
      </c>
      <c r="G45" s="58" t="s">
        <v>17</v>
      </c>
      <c r="H45" s="58" t="s">
        <v>18</v>
      </c>
      <c r="I45" s="58">
        <v>180</v>
      </c>
      <c r="J45" s="60">
        <f t="shared" ca="1" si="0"/>
        <v>22.479452054794521</v>
      </c>
      <c r="K45" s="61">
        <v>36972</v>
      </c>
      <c r="L45" s="58" t="s">
        <v>88</v>
      </c>
      <c r="M45" s="58" t="s">
        <v>20</v>
      </c>
      <c r="N45" s="58" t="s">
        <v>59</v>
      </c>
      <c r="O45" s="4"/>
    </row>
    <row r="46" spans="1:15" x14ac:dyDescent="0.25">
      <c r="A46" s="54" t="s">
        <v>495</v>
      </c>
      <c r="B46" s="56" t="s">
        <v>91</v>
      </c>
      <c r="C46" s="58">
        <v>2023</v>
      </c>
      <c r="D46" s="58" t="s">
        <v>48</v>
      </c>
      <c r="E46" s="58" t="s">
        <v>16</v>
      </c>
      <c r="F46" s="58" t="s">
        <v>17</v>
      </c>
      <c r="G46" s="58" t="s">
        <v>17</v>
      </c>
      <c r="H46" s="58" t="s">
        <v>45</v>
      </c>
      <c r="I46" s="58">
        <v>190</v>
      </c>
      <c r="J46" s="60">
        <f t="shared" ca="1" si="0"/>
        <v>22.936986301369863</v>
      </c>
      <c r="K46" s="61">
        <v>36805</v>
      </c>
      <c r="L46" s="58" t="s">
        <v>69</v>
      </c>
      <c r="M46" s="58" t="s">
        <v>20</v>
      </c>
      <c r="N46" s="58" t="s">
        <v>21</v>
      </c>
      <c r="O46" s="4">
        <v>0</v>
      </c>
    </row>
    <row r="47" spans="1:15" x14ac:dyDescent="0.25">
      <c r="A47" s="54" t="s">
        <v>496</v>
      </c>
      <c r="B47" s="57" t="s">
        <v>284</v>
      </c>
      <c r="C47" s="58">
        <v>2022</v>
      </c>
      <c r="D47" s="58" t="s">
        <v>65</v>
      </c>
      <c r="E47" s="58" t="s">
        <v>16</v>
      </c>
      <c r="F47" s="58" t="s">
        <v>17</v>
      </c>
      <c r="G47" s="58" t="s">
        <v>17</v>
      </c>
      <c r="H47" s="58" t="s">
        <v>45</v>
      </c>
      <c r="I47" s="58">
        <v>175</v>
      </c>
      <c r="J47" s="60">
        <f t="shared" ca="1" si="0"/>
        <v>21.942465753424656</v>
      </c>
      <c r="K47" s="61">
        <v>37168</v>
      </c>
      <c r="L47" s="58" t="s">
        <v>50</v>
      </c>
      <c r="M47" s="58" t="s">
        <v>20</v>
      </c>
      <c r="N47" s="58" t="s">
        <v>59</v>
      </c>
      <c r="O47" s="4"/>
    </row>
    <row r="48" spans="1:15" x14ac:dyDescent="0.25">
      <c r="A48" s="54" t="s">
        <v>497</v>
      </c>
      <c r="B48" s="57" t="s">
        <v>92</v>
      </c>
      <c r="C48" s="58">
        <v>2023</v>
      </c>
      <c r="D48" s="58" t="s">
        <v>93</v>
      </c>
      <c r="E48" s="58" t="s">
        <v>16</v>
      </c>
      <c r="F48" s="58" t="s">
        <v>17</v>
      </c>
      <c r="G48" s="58" t="s">
        <v>17</v>
      </c>
      <c r="H48" s="62" t="s">
        <v>45</v>
      </c>
      <c r="I48" s="58">
        <v>220</v>
      </c>
      <c r="J48" s="60">
        <f t="shared" ca="1" si="0"/>
        <v>22.827397260273973</v>
      </c>
      <c r="K48" s="61">
        <v>36845</v>
      </c>
      <c r="L48" s="58" t="s">
        <v>58</v>
      </c>
      <c r="M48" s="58" t="s">
        <v>20</v>
      </c>
      <c r="N48" s="58" t="s">
        <v>21</v>
      </c>
      <c r="O48" s="4">
        <v>1</v>
      </c>
    </row>
    <row r="49" spans="1:15" x14ac:dyDescent="0.25">
      <c r="A49" s="54" t="s">
        <v>498</v>
      </c>
      <c r="B49" s="57" t="s">
        <v>448</v>
      </c>
      <c r="C49" s="58">
        <v>2023</v>
      </c>
      <c r="D49" s="58" t="s">
        <v>52</v>
      </c>
      <c r="E49" s="58" t="s">
        <v>16</v>
      </c>
      <c r="F49" s="58" t="s">
        <v>17</v>
      </c>
      <c r="G49" s="58" t="s">
        <v>17</v>
      </c>
      <c r="H49" s="58" t="s">
        <v>62</v>
      </c>
      <c r="I49" s="58">
        <v>155</v>
      </c>
      <c r="J49" s="60">
        <f t="shared" ca="1" si="0"/>
        <v>22.073972602739726</v>
      </c>
      <c r="K49" s="61">
        <v>37120</v>
      </c>
      <c r="L49" s="58" t="s">
        <v>85</v>
      </c>
      <c r="M49" s="58" t="s">
        <v>20</v>
      </c>
      <c r="N49" s="58" t="s">
        <v>59</v>
      </c>
      <c r="O49" s="4">
        <v>1</v>
      </c>
    </row>
    <row r="50" spans="1:15" x14ac:dyDescent="0.25">
      <c r="A50" s="54" t="s">
        <v>499</v>
      </c>
      <c r="B50" s="56" t="s">
        <v>390</v>
      </c>
      <c r="C50" s="58">
        <v>2023</v>
      </c>
      <c r="D50" s="58" t="s">
        <v>67</v>
      </c>
      <c r="E50" s="58" t="s">
        <v>24</v>
      </c>
      <c r="F50" s="58" t="s">
        <v>17</v>
      </c>
      <c r="G50" s="58" t="s">
        <v>17</v>
      </c>
      <c r="H50" s="58" t="s">
        <v>31</v>
      </c>
      <c r="I50" s="58">
        <v>157</v>
      </c>
      <c r="J50" s="60">
        <f t="shared" ca="1" si="0"/>
        <v>20.19178082191781</v>
      </c>
      <c r="K50" s="61">
        <v>37807</v>
      </c>
      <c r="L50" s="58" t="s">
        <v>58</v>
      </c>
      <c r="M50" s="58" t="s">
        <v>20</v>
      </c>
      <c r="N50" s="58" t="s">
        <v>80</v>
      </c>
      <c r="O50" s="4">
        <v>1</v>
      </c>
    </row>
    <row r="51" spans="1:15" x14ac:dyDescent="0.25">
      <c r="A51" s="54" t="s">
        <v>500</v>
      </c>
      <c r="B51" s="56" t="s">
        <v>94</v>
      </c>
      <c r="C51" s="58">
        <v>2023</v>
      </c>
      <c r="D51" s="58" t="s">
        <v>95</v>
      </c>
      <c r="E51" s="58" t="s">
        <v>16</v>
      </c>
      <c r="F51" s="58" t="s">
        <v>17</v>
      </c>
      <c r="G51" s="58" t="s">
        <v>17</v>
      </c>
      <c r="H51" s="62" t="s">
        <v>36</v>
      </c>
      <c r="I51" s="58">
        <v>170</v>
      </c>
      <c r="J51" s="60">
        <f t="shared" ca="1" si="0"/>
        <v>20.747945205479454</v>
      </c>
      <c r="K51" s="61">
        <v>37604</v>
      </c>
      <c r="L51" s="58" t="s">
        <v>96</v>
      </c>
      <c r="M51" s="58" t="s">
        <v>38</v>
      </c>
      <c r="N51" s="58" t="s">
        <v>21</v>
      </c>
      <c r="O51" s="4">
        <v>1</v>
      </c>
    </row>
    <row r="52" spans="1:15" x14ac:dyDescent="0.25">
      <c r="A52" s="54" t="s">
        <v>501</v>
      </c>
      <c r="B52" s="57" t="s">
        <v>97</v>
      </c>
      <c r="C52" s="58">
        <v>2023</v>
      </c>
      <c r="D52" s="58" t="s">
        <v>98</v>
      </c>
      <c r="E52" s="58" t="s">
        <v>24</v>
      </c>
      <c r="F52" s="58" t="s">
        <v>25</v>
      </c>
      <c r="G52" s="58" t="s">
        <v>17</v>
      </c>
      <c r="H52" s="58" t="s">
        <v>45</v>
      </c>
      <c r="I52" s="58">
        <v>195</v>
      </c>
      <c r="J52" s="60">
        <f t="shared" ca="1" si="0"/>
        <v>22.005479452054793</v>
      </c>
      <c r="K52" s="61">
        <v>37145</v>
      </c>
      <c r="L52" s="58" t="s">
        <v>75</v>
      </c>
      <c r="M52" s="58" t="s">
        <v>20</v>
      </c>
      <c r="N52" s="58" t="s">
        <v>21</v>
      </c>
      <c r="O52" s="4">
        <v>1</v>
      </c>
    </row>
    <row r="53" spans="1:15" x14ac:dyDescent="0.25">
      <c r="A53" s="54" t="s">
        <v>502</v>
      </c>
      <c r="B53" s="57" t="s">
        <v>285</v>
      </c>
      <c r="C53" s="58">
        <v>2022</v>
      </c>
      <c r="D53" s="58" t="s">
        <v>190</v>
      </c>
      <c r="E53" s="58" t="s">
        <v>16</v>
      </c>
      <c r="F53" s="58" t="s">
        <v>17</v>
      </c>
      <c r="G53" s="58" t="s">
        <v>17</v>
      </c>
      <c r="H53" s="58" t="s">
        <v>45</v>
      </c>
      <c r="I53" s="58">
        <v>145</v>
      </c>
      <c r="J53" s="60">
        <f t="shared" ca="1" si="0"/>
        <v>23.005479452054793</v>
      </c>
      <c r="K53" s="61">
        <v>36780</v>
      </c>
      <c r="L53" s="58" t="s">
        <v>88</v>
      </c>
      <c r="M53" s="58" t="s">
        <v>20</v>
      </c>
      <c r="N53" s="58" t="s">
        <v>59</v>
      </c>
      <c r="O53" s="4"/>
    </row>
    <row r="54" spans="1:15" x14ac:dyDescent="0.25">
      <c r="A54" s="54" t="s">
        <v>503</v>
      </c>
      <c r="B54" s="56" t="s">
        <v>408</v>
      </c>
      <c r="C54" s="58">
        <v>2022</v>
      </c>
      <c r="D54" s="58" t="s">
        <v>44</v>
      </c>
      <c r="E54" s="58" t="s">
        <v>29</v>
      </c>
      <c r="F54" s="58" t="s">
        <v>30</v>
      </c>
      <c r="G54" s="58" t="s">
        <v>30</v>
      </c>
      <c r="H54" s="58" t="s">
        <v>45</v>
      </c>
      <c r="I54" s="58">
        <v>175</v>
      </c>
      <c r="J54" s="60">
        <f t="shared" ca="1" si="0"/>
        <v>19.923287671232877</v>
      </c>
      <c r="K54" s="61">
        <v>37905</v>
      </c>
      <c r="L54" s="58" t="s">
        <v>134</v>
      </c>
      <c r="M54" s="58" t="s">
        <v>20</v>
      </c>
      <c r="N54" s="58" t="s">
        <v>21</v>
      </c>
      <c r="O54" s="4"/>
    </row>
    <row r="55" spans="1:15" x14ac:dyDescent="0.25">
      <c r="A55" s="54" t="s">
        <v>504</v>
      </c>
      <c r="B55" s="56" t="s">
        <v>101</v>
      </c>
      <c r="C55" s="58">
        <v>2023</v>
      </c>
      <c r="D55" s="58" t="s">
        <v>102</v>
      </c>
      <c r="E55" s="58" t="s">
        <v>29</v>
      </c>
      <c r="F55" s="58" t="s">
        <v>25</v>
      </c>
      <c r="G55" s="58" t="s">
        <v>17</v>
      </c>
      <c r="H55" s="58" t="s">
        <v>45</v>
      </c>
      <c r="I55" s="58">
        <v>170</v>
      </c>
      <c r="J55" s="60">
        <f t="shared" ca="1" si="0"/>
        <v>20.306849315068494</v>
      </c>
      <c r="K55" s="61">
        <v>37765</v>
      </c>
      <c r="L55" s="58" t="s">
        <v>58</v>
      </c>
      <c r="M55" s="58" t="s">
        <v>20</v>
      </c>
      <c r="N55" s="58" t="s">
        <v>59</v>
      </c>
      <c r="O55" s="4">
        <v>1</v>
      </c>
    </row>
    <row r="56" spans="1:15" x14ac:dyDescent="0.25">
      <c r="A56" s="54" t="s">
        <v>505</v>
      </c>
      <c r="B56" s="56" t="s">
        <v>286</v>
      </c>
      <c r="C56" s="58">
        <v>2022</v>
      </c>
      <c r="D56" s="58" t="s">
        <v>123</v>
      </c>
      <c r="E56" s="58" t="s">
        <v>16</v>
      </c>
      <c r="F56" s="58" t="s">
        <v>17</v>
      </c>
      <c r="G56" s="58" t="s">
        <v>17</v>
      </c>
      <c r="H56" s="58" t="s">
        <v>45</v>
      </c>
      <c r="I56" s="58">
        <v>203</v>
      </c>
      <c r="J56" s="60">
        <f t="shared" ca="1" si="0"/>
        <v>24.312328767123287</v>
      </c>
      <c r="K56" s="61">
        <v>36303</v>
      </c>
      <c r="L56" s="58" t="s">
        <v>160</v>
      </c>
      <c r="M56" s="58" t="s">
        <v>38</v>
      </c>
      <c r="N56" s="58" t="s">
        <v>59</v>
      </c>
      <c r="O56" s="4"/>
    </row>
    <row r="57" spans="1:15" x14ac:dyDescent="0.25">
      <c r="A57" s="54" t="s">
        <v>506</v>
      </c>
      <c r="B57" s="56" t="s">
        <v>103</v>
      </c>
      <c r="C57" s="58">
        <v>2023</v>
      </c>
      <c r="D57" s="58" t="s">
        <v>104</v>
      </c>
      <c r="E57" s="58" t="s">
        <v>29</v>
      </c>
      <c r="F57" s="58" t="s">
        <v>17</v>
      </c>
      <c r="G57" s="58" t="s">
        <v>17</v>
      </c>
      <c r="H57" s="58" t="s">
        <v>31</v>
      </c>
      <c r="I57" s="58">
        <v>183</v>
      </c>
      <c r="J57" s="60">
        <f t="shared" ca="1" si="0"/>
        <v>21.715068493150685</v>
      </c>
      <c r="K57" s="61">
        <v>37251</v>
      </c>
      <c r="L57" s="58" t="s">
        <v>58</v>
      </c>
      <c r="M57" s="58" t="s">
        <v>20</v>
      </c>
      <c r="N57" s="58" t="s">
        <v>21</v>
      </c>
      <c r="O57" s="4">
        <v>1</v>
      </c>
    </row>
    <row r="58" spans="1:15" x14ac:dyDescent="0.25">
      <c r="A58" s="54" t="s">
        <v>507</v>
      </c>
      <c r="B58" s="56" t="s">
        <v>287</v>
      </c>
      <c r="C58" s="58">
        <v>2022</v>
      </c>
      <c r="D58" s="58" t="s">
        <v>102</v>
      </c>
      <c r="E58" s="58" t="s">
        <v>16</v>
      </c>
      <c r="F58" s="58" t="s">
        <v>17</v>
      </c>
      <c r="G58" s="58" t="s">
        <v>17</v>
      </c>
      <c r="H58" s="58" t="s">
        <v>62</v>
      </c>
      <c r="I58" s="58">
        <v>170</v>
      </c>
      <c r="J58" s="60">
        <f t="shared" ca="1" si="0"/>
        <v>23.164383561643834</v>
      </c>
      <c r="K58" s="61">
        <v>36722</v>
      </c>
      <c r="L58" s="58" t="s">
        <v>109</v>
      </c>
      <c r="M58" s="58" t="s">
        <v>20</v>
      </c>
      <c r="N58" s="58" t="s">
        <v>59</v>
      </c>
      <c r="O58" s="4"/>
    </row>
    <row r="59" spans="1:15" x14ac:dyDescent="0.25">
      <c r="A59" s="54" t="s">
        <v>508</v>
      </c>
      <c r="B59" s="57" t="s">
        <v>399</v>
      </c>
      <c r="C59" s="58">
        <v>2023</v>
      </c>
      <c r="D59" s="58" t="s">
        <v>79</v>
      </c>
      <c r="E59" s="58" t="s">
        <v>72</v>
      </c>
      <c r="F59" s="58" t="s">
        <v>17</v>
      </c>
      <c r="G59" s="58" t="s">
        <v>17</v>
      </c>
      <c r="H59" s="58" t="s">
        <v>45</v>
      </c>
      <c r="I59" s="58">
        <v>190</v>
      </c>
      <c r="J59" s="60">
        <f t="shared" ca="1" si="0"/>
        <v>20.712328767123289</v>
      </c>
      <c r="K59" s="61">
        <v>37617</v>
      </c>
      <c r="L59" s="58" t="s">
        <v>400</v>
      </c>
      <c r="M59" s="58" t="s">
        <v>20</v>
      </c>
      <c r="N59" s="58" t="s">
        <v>59</v>
      </c>
      <c r="O59" s="4">
        <v>1</v>
      </c>
    </row>
    <row r="60" spans="1:15" x14ac:dyDescent="0.25">
      <c r="A60" s="54" t="s">
        <v>509</v>
      </c>
      <c r="B60" s="57" t="s">
        <v>288</v>
      </c>
      <c r="C60" s="58">
        <v>2022</v>
      </c>
      <c r="D60" s="58" t="s">
        <v>54</v>
      </c>
      <c r="E60" s="58" t="s">
        <v>24</v>
      </c>
      <c r="F60" s="58" t="s">
        <v>30</v>
      </c>
      <c r="G60" s="58" t="s">
        <v>17</v>
      </c>
      <c r="H60" s="58" t="s">
        <v>18</v>
      </c>
      <c r="I60" s="58">
        <v>210</v>
      </c>
      <c r="J60" s="60">
        <f t="shared" ca="1" si="0"/>
        <v>23.041095890410958</v>
      </c>
      <c r="K60" s="61">
        <v>36767</v>
      </c>
      <c r="L60" s="58" t="s">
        <v>124</v>
      </c>
      <c r="M60" s="58" t="s">
        <v>20</v>
      </c>
      <c r="N60" s="58" t="s">
        <v>21</v>
      </c>
      <c r="O60" s="4"/>
    </row>
    <row r="61" spans="1:15" x14ac:dyDescent="0.25">
      <c r="A61" s="54" t="s">
        <v>510</v>
      </c>
      <c r="B61" s="57" t="s">
        <v>423</v>
      </c>
      <c r="C61" s="58">
        <v>2023</v>
      </c>
      <c r="D61" s="58" t="s">
        <v>54</v>
      </c>
      <c r="E61" s="58" t="s">
        <v>16</v>
      </c>
      <c r="F61" s="58" t="s">
        <v>17</v>
      </c>
      <c r="G61" s="58" t="s">
        <v>17</v>
      </c>
      <c r="H61" s="58" t="s">
        <v>18</v>
      </c>
      <c r="I61" s="58">
        <v>206</v>
      </c>
      <c r="J61" s="60">
        <f t="shared" ca="1" si="0"/>
        <v>22.92876712328767</v>
      </c>
      <c r="K61" s="61">
        <v>36808</v>
      </c>
      <c r="L61" s="58" t="s">
        <v>58</v>
      </c>
      <c r="M61" s="58" t="s">
        <v>395</v>
      </c>
      <c r="N61" s="58" t="s">
        <v>21</v>
      </c>
      <c r="O61" s="4">
        <v>1</v>
      </c>
    </row>
    <row r="62" spans="1:15" x14ac:dyDescent="0.25">
      <c r="A62" s="54" t="s">
        <v>511</v>
      </c>
      <c r="B62" s="56" t="s">
        <v>105</v>
      </c>
      <c r="C62" s="58">
        <v>2023</v>
      </c>
      <c r="D62" s="58" t="s">
        <v>35</v>
      </c>
      <c r="E62" s="58" t="s">
        <v>24</v>
      </c>
      <c r="F62" s="58" t="s">
        <v>25</v>
      </c>
      <c r="G62" s="58" t="s">
        <v>17</v>
      </c>
      <c r="H62" s="62" t="s">
        <v>26</v>
      </c>
      <c r="I62" s="58">
        <v>160</v>
      </c>
      <c r="J62" s="60">
        <f t="shared" ca="1" si="0"/>
        <v>20.720547945205478</v>
      </c>
      <c r="K62" s="61">
        <v>37614</v>
      </c>
      <c r="L62" s="58" t="s">
        <v>88</v>
      </c>
      <c r="M62" s="58" t="s">
        <v>20</v>
      </c>
      <c r="N62" s="58" t="s">
        <v>21</v>
      </c>
      <c r="O62" s="4">
        <v>1</v>
      </c>
    </row>
    <row r="63" spans="1:15" x14ac:dyDescent="0.25">
      <c r="A63" s="54" t="s">
        <v>512</v>
      </c>
      <c r="B63" s="57" t="s">
        <v>817</v>
      </c>
      <c r="C63" s="58">
        <v>2023</v>
      </c>
      <c r="D63" s="58" t="s">
        <v>40</v>
      </c>
      <c r="E63" s="58" t="s">
        <v>16</v>
      </c>
      <c r="F63" s="58" t="s">
        <v>30</v>
      </c>
      <c r="G63" s="58" t="s">
        <v>30</v>
      </c>
      <c r="H63" s="58" t="s">
        <v>419</v>
      </c>
      <c r="I63" s="58">
        <v>220</v>
      </c>
      <c r="J63" s="60">
        <f t="shared" ca="1" si="0"/>
        <v>23.591780821917808</v>
      </c>
      <c r="K63" s="61">
        <v>36566</v>
      </c>
      <c r="L63" s="58" t="s">
        <v>58</v>
      </c>
      <c r="M63" s="58" t="s">
        <v>20</v>
      </c>
      <c r="N63" s="58" t="s">
        <v>21</v>
      </c>
      <c r="O63" s="4">
        <v>1</v>
      </c>
    </row>
    <row r="64" spans="1:15" x14ac:dyDescent="0.25">
      <c r="A64" s="54" t="s">
        <v>513</v>
      </c>
      <c r="B64" s="57" t="s">
        <v>289</v>
      </c>
      <c r="C64" s="58">
        <v>2022</v>
      </c>
      <c r="D64" s="58" t="s">
        <v>93</v>
      </c>
      <c r="E64" s="58" t="s">
        <v>29</v>
      </c>
      <c r="F64" s="58" t="s">
        <v>17</v>
      </c>
      <c r="G64" s="58" t="s">
        <v>17</v>
      </c>
      <c r="H64" s="58" t="s">
        <v>18</v>
      </c>
      <c r="I64" s="58">
        <v>167</v>
      </c>
      <c r="J64" s="60">
        <f t="shared" ca="1" si="0"/>
        <v>22.969863013698632</v>
      </c>
      <c r="K64" s="61">
        <v>36793</v>
      </c>
      <c r="L64" s="58" t="s">
        <v>58</v>
      </c>
      <c r="M64" s="58" t="s">
        <v>20</v>
      </c>
      <c r="N64" s="58" t="s">
        <v>59</v>
      </c>
      <c r="O64" s="4"/>
    </row>
    <row r="65" spans="1:15" x14ac:dyDescent="0.25">
      <c r="A65" s="54" t="s">
        <v>514</v>
      </c>
      <c r="B65" s="57" t="s">
        <v>368</v>
      </c>
      <c r="C65" s="58">
        <v>2023</v>
      </c>
      <c r="D65" s="58" t="s">
        <v>369</v>
      </c>
      <c r="E65" s="58" t="s">
        <v>24</v>
      </c>
      <c r="F65" s="58" t="s">
        <v>17</v>
      </c>
      <c r="G65" s="58" t="s">
        <v>17</v>
      </c>
      <c r="H65" s="58" t="s">
        <v>62</v>
      </c>
      <c r="I65" s="58">
        <v>200</v>
      </c>
      <c r="J65" s="60">
        <f t="shared" ca="1" si="0"/>
        <v>27.586301369863012</v>
      </c>
      <c r="K65" s="61">
        <v>35108</v>
      </c>
      <c r="L65" s="58" t="s">
        <v>58</v>
      </c>
      <c r="M65" s="58" t="s">
        <v>20</v>
      </c>
      <c r="N65" s="58" t="s">
        <v>21</v>
      </c>
      <c r="O65" s="4"/>
    </row>
    <row r="66" spans="1:15" x14ac:dyDescent="0.25">
      <c r="A66" s="54" t="s">
        <v>515</v>
      </c>
      <c r="B66" s="57" t="s">
        <v>290</v>
      </c>
      <c r="C66" s="58">
        <v>2022</v>
      </c>
      <c r="D66" s="58" t="s">
        <v>79</v>
      </c>
      <c r="E66" s="58" t="s">
        <v>24</v>
      </c>
      <c r="F66" s="58" t="s">
        <v>25</v>
      </c>
      <c r="G66" s="58" t="s">
        <v>17</v>
      </c>
      <c r="H66" s="58" t="s">
        <v>26</v>
      </c>
      <c r="I66" s="58">
        <v>150</v>
      </c>
      <c r="J66" s="60">
        <f t="shared" ref="J66:J126" ca="1" si="2">(TODAY()-K66)/365</f>
        <v>20.947945205479453</v>
      </c>
      <c r="K66" s="61">
        <v>37531</v>
      </c>
      <c r="L66" s="58" t="s">
        <v>88</v>
      </c>
      <c r="M66" s="58" t="s">
        <v>20</v>
      </c>
      <c r="N66" s="58" t="s">
        <v>59</v>
      </c>
      <c r="O66" s="4"/>
    </row>
    <row r="67" spans="1:15" x14ac:dyDescent="0.25">
      <c r="A67" s="54" t="s">
        <v>516</v>
      </c>
      <c r="B67" s="56" t="s">
        <v>291</v>
      </c>
      <c r="C67" s="58">
        <v>2022</v>
      </c>
      <c r="D67" s="58" t="s">
        <v>156</v>
      </c>
      <c r="E67" s="58" t="s">
        <v>16</v>
      </c>
      <c r="F67" s="58" t="s">
        <v>17</v>
      </c>
      <c r="G67" s="58" t="s">
        <v>17</v>
      </c>
      <c r="H67" s="62" t="s">
        <v>62</v>
      </c>
      <c r="I67" s="58">
        <v>165</v>
      </c>
      <c r="J67" s="60">
        <f t="shared" ca="1" si="2"/>
        <v>20.227397260273971</v>
      </c>
      <c r="K67" s="61">
        <v>37794</v>
      </c>
      <c r="L67" s="58" t="s">
        <v>58</v>
      </c>
      <c r="M67" s="58" t="s">
        <v>20</v>
      </c>
      <c r="N67" s="58" t="s">
        <v>59</v>
      </c>
      <c r="O67" s="4"/>
    </row>
    <row r="68" spans="1:15" x14ac:dyDescent="0.25">
      <c r="A68" s="54" t="s">
        <v>517</v>
      </c>
      <c r="B68" s="57" t="s">
        <v>292</v>
      </c>
      <c r="C68" s="58">
        <v>2022</v>
      </c>
      <c r="D68" s="58" t="s">
        <v>67</v>
      </c>
      <c r="E68" s="58" t="s">
        <v>16</v>
      </c>
      <c r="F68" s="58" t="s">
        <v>17</v>
      </c>
      <c r="G68" s="58" t="s">
        <v>17</v>
      </c>
      <c r="H68" s="58" t="s">
        <v>62</v>
      </c>
      <c r="I68" s="58">
        <v>200</v>
      </c>
      <c r="J68" s="60">
        <f t="shared" ca="1" si="2"/>
        <v>23.753424657534246</v>
      </c>
      <c r="K68" s="61">
        <v>36507</v>
      </c>
      <c r="L68" s="58" t="s">
        <v>58</v>
      </c>
      <c r="M68" s="58" t="s">
        <v>20</v>
      </c>
      <c r="N68" s="58" t="s">
        <v>59</v>
      </c>
      <c r="O68" s="4"/>
    </row>
    <row r="69" spans="1:15" x14ac:dyDescent="0.25">
      <c r="A69" s="54" t="s">
        <v>518</v>
      </c>
      <c r="B69" s="57" t="s">
        <v>107</v>
      </c>
      <c r="C69" s="58">
        <v>2023</v>
      </c>
      <c r="D69" s="58" t="s">
        <v>772</v>
      </c>
      <c r="E69" s="58" t="s">
        <v>24</v>
      </c>
      <c r="F69" s="58" t="s">
        <v>17</v>
      </c>
      <c r="G69" s="58" t="s">
        <v>17</v>
      </c>
      <c r="H69" s="62" t="s">
        <v>36</v>
      </c>
      <c r="I69" s="58">
        <v>160</v>
      </c>
      <c r="J69" s="60">
        <f t="shared" ca="1" si="2"/>
        <v>19.657534246575342</v>
      </c>
      <c r="K69" s="61">
        <v>38002</v>
      </c>
      <c r="L69" s="58" t="s">
        <v>58</v>
      </c>
      <c r="M69" s="58" t="s">
        <v>20</v>
      </c>
      <c r="N69" s="58" t="s">
        <v>21</v>
      </c>
      <c r="O69" s="4">
        <v>1</v>
      </c>
    </row>
    <row r="70" spans="1:15" x14ac:dyDescent="0.25">
      <c r="A70" s="54" t="s">
        <v>519</v>
      </c>
      <c r="B70" s="57" t="s">
        <v>108</v>
      </c>
      <c r="C70" s="58">
        <v>2023</v>
      </c>
      <c r="D70" s="58" t="s">
        <v>74</v>
      </c>
      <c r="E70" s="58" t="s">
        <v>16</v>
      </c>
      <c r="F70" s="58" t="s">
        <v>17</v>
      </c>
      <c r="G70" s="58" t="s">
        <v>17</v>
      </c>
      <c r="H70" s="58" t="s">
        <v>45</v>
      </c>
      <c r="I70" s="58">
        <v>190</v>
      </c>
      <c r="J70" s="60">
        <f t="shared" ca="1" si="2"/>
        <v>22.005479452054793</v>
      </c>
      <c r="K70" s="61">
        <v>37145</v>
      </c>
      <c r="L70" s="58" t="s">
        <v>109</v>
      </c>
      <c r="M70" s="58" t="s">
        <v>38</v>
      </c>
      <c r="N70" s="58" t="s">
        <v>21</v>
      </c>
      <c r="O70" s="4">
        <v>0</v>
      </c>
    </row>
    <row r="71" spans="1:15" x14ac:dyDescent="0.25">
      <c r="A71" s="54" t="s">
        <v>520</v>
      </c>
      <c r="B71" s="57" t="s">
        <v>293</v>
      </c>
      <c r="C71" s="58">
        <v>2022</v>
      </c>
      <c r="D71" s="58" t="s">
        <v>71</v>
      </c>
      <c r="E71" s="58" t="s">
        <v>16</v>
      </c>
      <c r="F71" s="58" t="s">
        <v>30</v>
      </c>
      <c r="G71" s="58" t="s">
        <v>30</v>
      </c>
      <c r="H71" s="58" t="s">
        <v>26</v>
      </c>
      <c r="I71" s="58">
        <v>154</v>
      </c>
      <c r="J71" s="60">
        <f t="shared" ca="1" si="2"/>
        <v>19.580821917808219</v>
      </c>
      <c r="K71" s="61">
        <v>38030</v>
      </c>
      <c r="L71" s="58" t="s">
        <v>41</v>
      </c>
      <c r="M71" s="58" t="s">
        <v>20</v>
      </c>
      <c r="N71" s="58" t="s">
        <v>21</v>
      </c>
      <c r="O71" s="4"/>
    </row>
    <row r="72" spans="1:15" x14ac:dyDescent="0.25">
      <c r="A72" s="54" t="s">
        <v>521</v>
      </c>
      <c r="B72" s="56" t="s">
        <v>110</v>
      </c>
      <c r="C72" s="58">
        <v>2023</v>
      </c>
      <c r="D72" s="58" t="s">
        <v>95</v>
      </c>
      <c r="E72" s="58" t="s">
        <v>16</v>
      </c>
      <c r="F72" s="58" t="s">
        <v>17</v>
      </c>
      <c r="G72" s="58" t="s">
        <v>17</v>
      </c>
      <c r="H72" s="58" t="s">
        <v>82</v>
      </c>
      <c r="I72" s="58">
        <v>185</v>
      </c>
      <c r="J72" s="60">
        <f t="shared" ca="1" si="2"/>
        <v>22.931506849315067</v>
      </c>
      <c r="K72" s="61">
        <v>36807</v>
      </c>
      <c r="L72" s="58" t="s">
        <v>111</v>
      </c>
      <c r="M72" s="58" t="s">
        <v>20</v>
      </c>
      <c r="N72" s="58" t="s">
        <v>21</v>
      </c>
      <c r="O72" s="4">
        <v>1</v>
      </c>
    </row>
    <row r="73" spans="1:15" x14ac:dyDescent="0.25">
      <c r="A73" s="54" t="s">
        <v>522</v>
      </c>
      <c r="B73" s="56" t="s">
        <v>112</v>
      </c>
      <c r="C73" s="58">
        <v>2023</v>
      </c>
      <c r="D73" s="58" t="s">
        <v>102</v>
      </c>
      <c r="E73" s="58" t="s">
        <v>16</v>
      </c>
      <c r="F73" s="58" t="s">
        <v>17</v>
      </c>
      <c r="G73" s="58" t="s">
        <v>17</v>
      </c>
      <c r="H73" s="58" t="s">
        <v>18</v>
      </c>
      <c r="I73" s="58">
        <v>175</v>
      </c>
      <c r="J73" s="60">
        <f t="shared" ca="1" si="2"/>
        <v>20.605479452054794</v>
      </c>
      <c r="K73" s="61">
        <v>37656</v>
      </c>
      <c r="L73" s="58" t="s">
        <v>58</v>
      </c>
      <c r="M73" s="58" t="s">
        <v>20</v>
      </c>
      <c r="N73" s="58" t="s">
        <v>21</v>
      </c>
      <c r="O73" s="4">
        <v>1</v>
      </c>
    </row>
    <row r="74" spans="1:15" x14ac:dyDescent="0.25">
      <c r="A74" s="54" t="s">
        <v>523</v>
      </c>
      <c r="B74" s="57" t="s">
        <v>113</v>
      </c>
      <c r="C74" s="58">
        <v>2023</v>
      </c>
      <c r="D74" s="58" t="s">
        <v>54</v>
      </c>
      <c r="E74" s="58" t="s">
        <v>24</v>
      </c>
      <c r="F74" s="58" t="s">
        <v>17</v>
      </c>
      <c r="G74" s="58" t="s">
        <v>17</v>
      </c>
      <c r="H74" s="58" t="s">
        <v>31</v>
      </c>
      <c r="I74" s="58">
        <v>200</v>
      </c>
      <c r="J74" s="60">
        <f t="shared" ca="1" si="2"/>
        <v>19.832876712328765</v>
      </c>
      <c r="K74" s="61">
        <v>37938</v>
      </c>
      <c r="L74" s="58" t="s">
        <v>114</v>
      </c>
      <c r="M74" s="58" t="s">
        <v>20</v>
      </c>
      <c r="N74" s="58" t="s">
        <v>21</v>
      </c>
      <c r="O74" s="4">
        <v>1</v>
      </c>
    </row>
    <row r="75" spans="1:15" x14ac:dyDescent="0.25">
      <c r="A75" s="54" t="s">
        <v>524</v>
      </c>
      <c r="B75" s="57" t="s">
        <v>115</v>
      </c>
      <c r="C75" s="58">
        <v>2023</v>
      </c>
      <c r="D75" s="58" t="s">
        <v>71</v>
      </c>
      <c r="E75" s="58" t="s">
        <v>24</v>
      </c>
      <c r="F75" s="58" t="s">
        <v>25</v>
      </c>
      <c r="G75" s="58" t="s">
        <v>17</v>
      </c>
      <c r="H75" s="62" t="s">
        <v>26</v>
      </c>
      <c r="I75" s="58">
        <v>164</v>
      </c>
      <c r="J75" s="60">
        <f t="shared" ca="1" si="2"/>
        <v>20.978082191780821</v>
      </c>
      <c r="K75" s="61">
        <v>37520</v>
      </c>
      <c r="L75" s="58" t="s">
        <v>116</v>
      </c>
      <c r="M75" s="58" t="s">
        <v>38</v>
      </c>
      <c r="N75" s="58" t="s">
        <v>21</v>
      </c>
      <c r="O75" s="4">
        <v>0</v>
      </c>
    </row>
    <row r="76" spans="1:15" x14ac:dyDescent="0.25">
      <c r="A76" s="54" t="s">
        <v>525</v>
      </c>
      <c r="B76" s="56" t="s">
        <v>294</v>
      </c>
      <c r="C76" s="58">
        <v>2022</v>
      </c>
      <c r="D76" s="58" t="s">
        <v>57</v>
      </c>
      <c r="E76" s="58" t="s">
        <v>16</v>
      </c>
      <c r="F76" s="58" t="s">
        <v>17</v>
      </c>
      <c r="G76" s="58" t="s">
        <v>17</v>
      </c>
      <c r="H76" s="58" t="s">
        <v>45</v>
      </c>
      <c r="I76" s="58">
        <v>180</v>
      </c>
      <c r="J76" s="60">
        <f t="shared" ca="1" si="2"/>
        <v>24.06027397260274</v>
      </c>
      <c r="K76" s="61">
        <v>36395</v>
      </c>
      <c r="L76" s="58" t="s">
        <v>85</v>
      </c>
      <c r="M76" s="58" t="s">
        <v>20</v>
      </c>
      <c r="N76" s="58" t="s">
        <v>59</v>
      </c>
      <c r="O76" s="4"/>
    </row>
    <row r="77" spans="1:15" x14ac:dyDescent="0.25">
      <c r="A77" s="54" t="s">
        <v>526</v>
      </c>
      <c r="B77" s="57" t="s">
        <v>776</v>
      </c>
      <c r="C77" s="58">
        <v>2023</v>
      </c>
      <c r="D77" s="58" t="s">
        <v>93</v>
      </c>
      <c r="E77" s="58" t="s">
        <v>16</v>
      </c>
      <c r="F77" s="58" t="s">
        <v>17</v>
      </c>
      <c r="G77" s="58" t="s">
        <v>17</v>
      </c>
      <c r="H77" s="62" t="s">
        <v>31</v>
      </c>
      <c r="I77" s="58">
        <v>202</v>
      </c>
      <c r="J77" s="60">
        <f t="shared" ca="1" si="2"/>
        <v>19.386301369863013</v>
      </c>
      <c r="K77" s="61">
        <v>38101</v>
      </c>
      <c r="L77" s="58" t="s">
        <v>99</v>
      </c>
      <c r="M77" s="58" t="s">
        <v>38</v>
      </c>
      <c r="N77" s="58" t="s">
        <v>21</v>
      </c>
      <c r="O77" s="4">
        <v>0</v>
      </c>
    </row>
    <row r="78" spans="1:15" x14ac:dyDescent="0.25">
      <c r="A78" s="54" t="s">
        <v>527</v>
      </c>
      <c r="B78" s="57" t="s">
        <v>777</v>
      </c>
      <c r="C78" s="58">
        <v>2023</v>
      </c>
      <c r="D78" s="58" t="s">
        <v>93</v>
      </c>
      <c r="E78" s="58" t="s">
        <v>29</v>
      </c>
      <c r="F78" s="58" t="s">
        <v>30</v>
      </c>
      <c r="G78" s="58" t="s">
        <v>778</v>
      </c>
      <c r="H78" s="58" t="s">
        <v>62</v>
      </c>
      <c r="I78" s="58">
        <v>172</v>
      </c>
      <c r="J78" s="60">
        <f t="shared" ca="1" si="2"/>
        <v>19.991780821917807</v>
      </c>
      <c r="K78" s="61">
        <v>37880</v>
      </c>
      <c r="L78" s="58" t="s">
        <v>381</v>
      </c>
      <c r="M78" s="58" t="s">
        <v>20</v>
      </c>
      <c r="N78" s="58" t="s">
        <v>21</v>
      </c>
      <c r="O78" s="4">
        <v>0</v>
      </c>
    </row>
    <row r="79" spans="1:15" x14ac:dyDescent="0.25">
      <c r="A79" s="54" t="s">
        <v>528</v>
      </c>
      <c r="B79" s="57" t="s">
        <v>117</v>
      </c>
      <c r="C79" s="58">
        <v>2023</v>
      </c>
      <c r="D79" s="58" t="s">
        <v>67</v>
      </c>
      <c r="E79" s="58" t="s">
        <v>16</v>
      </c>
      <c r="F79" s="58" t="s">
        <v>17</v>
      </c>
      <c r="G79" s="58" t="s">
        <v>17</v>
      </c>
      <c r="H79" s="58" t="s">
        <v>18</v>
      </c>
      <c r="I79" s="58">
        <v>190</v>
      </c>
      <c r="J79" s="60">
        <f t="shared" ca="1" si="2"/>
        <v>20.860273972602741</v>
      </c>
      <c r="K79" s="61">
        <v>37563</v>
      </c>
      <c r="L79" s="58" t="s">
        <v>69</v>
      </c>
      <c r="M79" s="58" t="s">
        <v>20</v>
      </c>
      <c r="N79" s="58" t="s">
        <v>59</v>
      </c>
      <c r="O79" s="4">
        <v>1</v>
      </c>
    </row>
    <row r="80" spans="1:15" x14ac:dyDescent="0.25">
      <c r="A80" s="54" t="s">
        <v>529</v>
      </c>
      <c r="B80" s="57" t="s">
        <v>295</v>
      </c>
      <c r="C80" s="58">
        <v>2022</v>
      </c>
      <c r="D80" s="58" t="s">
        <v>74</v>
      </c>
      <c r="E80" s="58" t="s">
        <v>24</v>
      </c>
      <c r="F80" s="58" t="s">
        <v>17</v>
      </c>
      <c r="G80" s="58" t="s">
        <v>17</v>
      </c>
      <c r="H80" s="62" t="s">
        <v>45</v>
      </c>
      <c r="I80" s="58">
        <v>150</v>
      </c>
      <c r="J80" s="60">
        <f t="shared" ca="1" si="2"/>
        <v>20.638356164383563</v>
      </c>
      <c r="K80" s="61">
        <v>37644</v>
      </c>
      <c r="L80" s="58" t="s">
        <v>162</v>
      </c>
      <c r="M80" s="58" t="s">
        <v>20</v>
      </c>
      <c r="N80" s="58" t="s">
        <v>401</v>
      </c>
      <c r="O80" s="4"/>
    </row>
    <row r="81" spans="1:15" x14ac:dyDescent="0.25">
      <c r="A81" s="54" t="s">
        <v>530</v>
      </c>
      <c r="B81" s="57" t="s">
        <v>118</v>
      </c>
      <c r="C81" s="58">
        <v>2023</v>
      </c>
      <c r="D81" s="58" t="s">
        <v>93</v>
      </c>
      <c r="E81" s="58" t="s">
        <v>16</v>
      </c>
      <c r="F81" s="58" t="s">
        <v>30</v>
      </c>
      <c r="G81" s="58" t="s">
        <v>30</v>
      </c>
      <c r="H81" s="58" t="s">
        <v>45</v>
      </c>
      <c r="I81" s="58">
        <v>160</v>
      </c>
      <c r="J81" s="60">
        <f t="shared" ca="1" si="2"/>
        <v>22.301369863013697</v>
      </c>
      <c r="K81" s="61">
        <v>37037</v>
      </c>
      <c r="L81" s="58" t="s">
        <v>90</v>
      </c>
      <c r="M81" s="58" t="s">
        <v>20</v>
      </c>
      <c r="N81" s="58" t="s">
        <v>59</v>
      </c>
      <c r="O81" s="4"/>
    </row>
    <row r="82" spans="1:15" x14ac:dyDescent="0.25">
      <c r="A82" s="54" t="s">
        <v>531</v>
      </c>
      <c r="B82" s="56" t="s">
        <v>296</v>
      </c>
      <c r="C82" s="58">
        <v>2022</v>
      </c>
      <c r="D82" s="58" t="s">
        <v>95</v>
      </c>
      <c r="E82" s="58" t="s">
        <v>29</v>
      </c>
      <c r="F82" s="58" t="s">
        <v>17</v>
      </c>
      <c r="G82" s="58" t="s">
        <v>17</v>
      </c>
      <c r="H82" s="58" t="s">
        <v>31</v>
      </c>
      <c r="I82" s="58">
        <v>216</v>
      </c>
      <c r="J82" s="60">
        <f t="shared" ca="1" si="2"/>
        <v>21.693150684931506</v>
      </c>
      <c r="K82" s="61">
        <v>37259</v>
      </c>
      <c r="L82" s="58" t="s">
        <v>268</v>
      </c>
      <c r="M82" s="58" t="s">
        <v>20</v>
      </c>
      <c r="N82" s="58" t="s">
        <v>21</v>
      </c>
      <c r="O82" s="4"/>
    </row>
    <row r="83" spans="1:15" x14ac:dyDescent="0.25">
      <c r="A83" s="54" t="s">
        <v>532</v>
      </c>
      <c r="B83" s="57" t="s">
        <v>119</v>
      </c>
      <c r="C83" s="58">
        <v>2023</v>
      </c>
      <c r="D83" s="58" t="s">
        <v>120</v>
      </c>
      <c r="E83" s="58" t="s">
        <v>16</v>
      </c>
      <c r="F83" s="58" t="s">
        <v>17</v>
      </c>
      <c r="G83" s="58" t="s">
        <v>17</v>
      </c>
      <c r="H83" s="58" t="s">
        <v>62</v>
      </c>
      <c r="I83" s="58">
        <v>180</v>
      </c>
      <c r="J83" s="60">
        <f t="shared" ca="1" si="2"/>
        <v>18.526027397260275</v>
      </c>
      <c r="K83" s="61">
        <v>38415</v>
      </c>
      <c r="L83" s="58" t="s">
        <v>121</v>
      </c>
      <c r="M83" s="58" t="s">
        <v>20</v>
      </c>
      <c r="N83" s="58" t="s">
        <v>21</v>
      </c>
      <c r="O83" s="4"/>
    </row>
    <row r="84" spans="1:15" x14ac:dyDescent="0.25">
      <c r="A84" s="54" t="s">
        <v>533</v>
      </c>
      <c r="B84" s="56" t="s">
        <v>370</v>
      </c>
      <c r="C84" s="58">
        <v>2023</v>
      </c>
      <c r="D84" s="58" t="s">
        <v>367</v>
      </c>
      <c r="E84" s="58" t="s">
        <v>16</v>
      </c>
      <c r="F84" s="58" t="s">
        <v>30</v>
      </c>
      <c r="G84" s="58" t="s">
        <v>30</v>
      </c>
      <c r="H84" s="58" t="s">
        <v>45</v>
      </c>
      <c r="I84" s="58">
        <v>175</v>
      </c>
      <c r="J84" s="60">
        <f t="shared" ca="1" si="2"/>
        <v>25.315068493150687</v>
      </c>
      <c r="K84" s="61">
        <v>35937</v>
      </c>
      <c r="L84" s="58" t="s">
        <v>182</v>
      </c>
      <c r="M84" s="58" t="s">
        <v>20</v>
      </c>
      <c r="N84" s="58" t="s">
        <v>21</v>
      </c>
      <c r="O84" s="4"/>
    </row>
    <row r="85" spans="1:15" x14ac:dyDescent="0.25">
      <c r="A85" s="54" t="s">
        <v>534</v>
      </c>
      <c r="B85" s="56" t="s">
        <v>122</v>
      </c>
      <c r="C85" s="58">
        <v>2021</v>
      </c>
      <c r="D85" s="58" t="s">
        <v>123</v>
      </c>
      <c r="E85" s="58" t="s">
        <v>16</v>
      </c>
      <c r="F85" s="58" t="s">
        <v>30</v>
      </c>
      <c r="G85" s="58" t="s">
        <v>30</v>
      </c>
      <c r="H85" s="58" t="s">
        <v>18</v>
      </c>
      <c r="I85" s="58">
        <v>190</v>
      </c>
      <c r="J85" s="60">
        <f t="shared" ca="1" si="2"/>
        <v>24.463013698630139</v>
      </c>
      <c r="K85" s="61">
        <v>36248</v>
      </c>
      <c r="L85" s="58" t="s">
        <v>124</v>
      </c>
      <c r="M85" s="58" t="s">
        <v>20</v>
      </c>
      <c r="N85" s="58" t="s">
        <v>59</v>
      </c>
      <c r="O85" s="4"/>
    </row>
    <row r="86" spans="1:15" x14ac:dyDescent="0.25">
      <c r="A86" s="54" t="s">
        <v>535</v>
      </c>
      <c r="B86" s="56" t="s">
        <v>815</v>
      </c>
      <c r="C86" s="58">
        <v>2023</v>
      </c>
      <c r="D86" s="58" t="s">
        <v>773</v>
      </c>
      <c r="E86" s="58" t="s">
        <v>16</v>
      </c>
      <c r="F86" s="58" t="s">
        <v>30</v>
      </c>
      <c r="G86" s="58" t="s">
        <v>30</v>
      </c>
      <c r="H86" s="58" t="s">
        <v>45</v>
      </c>
      <c r="I86" s="58">
        <v>165</v>
      </c>
      <c r="J86" s="60">
        <f t="shared" ca="1" si="2"/>
        <v>21.345205479452055</v>
      </c>
      <c r="K86" s="61">
        <v>37386</v>
      </c>
      <c r="L86" s="58" t="s">
        <v>124</v>
      </c>
      <c r="M86" s="58" t="s">
        <v>20</v>
      </c>
      <c r="N86" s="58" t="s">
        <v>21</v>
      </c>
      <c r="O86" s="4"/>
    </row>
    <row r="87" spans="1:15" x14ac:dyDescent="0.25">
      <c r="A87" s="54" t="s">
        <v>536</v>
      </c>
      <c r="B87" s="57" t="s">
        <v>126</v>
      </c>
      <c r="C87" s="58">
        <v>2023</v>
      </c>
      <c r="D87" s="58" t="s">
        <v>127</v>
      </c>
      <c r="E87" s="58" t="s">
        <v>16</v>
      </c>
      <c r="F87" s="58" t="s">
        <v>17</v>
      </c>
      <c r="G87" s="58" t="s">
        <v>17</v>
      </c>
      <c r="H87" s="58" t="s">
        <v>128</v>
      </c>
      <c r="I87" s="58">
        <v>200</v>
      </c>
      <c r="J87" s="60">
        <f t="shared" ca="1" si="2"/>
        <v>23.263013698630136</v>
      </c>
      <c r="K87" s="61">
        <v>36686</v>
      </c>
      <c r="L87" s="58" t="s">
        <v>129</v>
      </c>
      <c r="M87" s="58" t="s">
        <v>20</v>
      </c>
      <c r="N87" s="58" t="s">
        <v>21</v>
      </c>
      <c r="O87" s="4"/>
    </row>
    <row r="88" spans="1:15" x14ac:dyDescent="0.25">
      <c r="A88" s="54" t="s">
        <v>537</v>
      </c>
      <c r="B88" s="56" t="s">
        <v>130</v>
      </c>
      <c r="C88" s="58">
        <v>2023</v>
      </c>
      <c r="D88" s="58" t="s">
        <v>102</v>
      </c>
      <c r="E88" s="58" t="s">
        <v>16</v>
      </c>
      <c r="F88" s="58" t="s">
        <v>17</v>
      </c>
      <c r="G88" s="58" t="s">
        <v>17</v>
      </c>
      <c r="H88" s="58" t="s">
        <v>31</v>
      </c>
      <c r="I88" s="58">
        <v>170</v>
      </c>
      <c r="J88" s="60">
        <f t="shared" ca="1" si="2"/>
        <v>21.18904109589041</v>
      </c>
      <c r="K88" s="61">
        <v>37443</v>
      </c>
      <c r="L88" s="58" t="s">
        <v>58</v>
      </c>
      <c r="M88" s="58" t="s">
        <v>33</v>
      </c>
      <c r="N88" s="58" t="s">
        <v>21</v>
      </c>
      <c r="O88" s="4"/>
    </row>
    <row r="89" spans="1:15" x14ac:dyDescent="0.25">
      <c r="A89" s="54" t="s">
        <v>538</v>
      </c>
      <c r="B89" s="57" t="s">
        <v>297</v>
      </c>
      <c r="C89" s="58">
        <v>2022</v>
      </c>
      <c r="D89" s="58" t="s">
        <v>71</v>
      </c>
      <c r="E89" s="58" t="s">
        <v>24</v>
      </c>
      <c r="F89" s="58" t="s">
        <v>17</v>
      </c>
      <c r="G89" s="58" t="s">
        <v>17</v>
      </c>
      <c r="H89" s="62" t="s">
        <v>62</v>
      </c>
      <c r="I89" s="58">
        <v>209</v>
      </c>
      <c r="J89" s="60">
        <f t="shared" ca="1" si="2"/>
        <v>21.849315068493151</v>
      </c>
      <c r="K89" s="61">
        <v>37202</v>
      </c>
      <c r="L89" s="58" t="s">
        <v>58</v>
      </c>
      <c r="M89" s="58" t="s">
        <v>20</v>
      </c>
      <c r="N89" s="58" t="s">
        <v>59</v>
      </c>
      <c r="O89" s="4"/>
    </row>
    <row r="90" spans="1:15" x14ac:dyDescent="0.25">
      <c r="A90" s="54" t="s">
        <v>539</v>
      </c>
      <c r="B90" s="57" t="s">
        <v>131</v>
      </c>
      <c r="C90" s="58">
        <v>2023</v>
      </c>
      <c r="D90" s="58" t="s">
        <v>71</v>
      </c>
      <c r="E90" s="58" t="s">
        <v>16</v>
      </c>
      <c r="F90" s="58" t="s">
        <v>30</v>
      </c>
      <c r="G90" s="58" t="s">
        <v>30</v>
      </c>
      <c r="H90" s="58" t="s">
        <v>62</v>
      </c>
      <c r="I90" s="58">
        <v>168</v>
      </c>
      <c r="J90" s="60">
        <f t="shared" ca="1" si="2"/>
        <v>20.416438356164385</v>
      </c>
      <c r="K90" s="61">
        <v>37725</v>
      </c>
      <c r="L90" s="58" t="s">
        <v>99</v>
      </c>
      <c r="M90" s="58" t="s">
        <v>20</v>
      </c>
      <c r="N90" s="58" t="s">
        <v>21</v>
      </c>
      <c r="O90" s="4"/>
    </row>
    <row r="91" spans="1:15" x14ac:dyDescent="0.25">
      <c r="A91" s="54" t="s">
        <v>540</v>
      </c>
      <c r="B91" s="57" t="s">
        <v>132</v>
      </c>
      <c r="C91" s="58">
        <v>2023</v>
      </c>
      <c r="D91" s="58" t="s">
        <v>71</v>
      </c>
      <c r="E91" s="58" t="s">
        <v>24</v>
      </c>
      <c r="F91" s="58" t="s">
        <v>17</v>
      </c>
      <c r="G91" s="58" t="s">
        <v>17</v>
      </c>
      <c r="H91" s="58" t="s">
        <v>26</v>
      </c>
      <c r="I91" s="58">
        <v>185</v>
      </c>
      <c r="J91" s="60">
        <f t="shared" ca="1" si="2"/>
        <v>19.671232876712327</v>
      </c>
      <c r="K91" s="61">
        <v>37997</v>
      </c>
      <c r="L91" s="58" t="s">
        <v>58</v>
      </c>
      <c r="M91" s="58" t="s">
        <v>20</v>
      </c>
      <c r="N91" s="58" t="s">
        <v>21</v>
      </c>
      <c r="O91" s="4"/>
    </row>
    <row r="92" spans="1:15" x14ac:dyDescent="0.25">
      <c r="A92" s="54" t="s">
        <v>541</v>
      </c>
      <c r="B92" s="57" t="s">
        <v>133</v>
      </c>
      <c r="C92" s="58">
        <v>2023</v>
      </c>
      <c r="D92" s="58" t="s">
        <v>93</v>
      </c>
      <c r="E92" s="58" t="s">
        <v>24</v>
      </c>
      <c r="F92" s="58" t="s">
        <v>30</v>
      </c>
      <c r="G92" s="58" t="s">
        <v>17</v>
      </c>
      <c r="H92" s="58" t="s">
        <v>26</v>
      </c>
      <c r="I92" s="58">
        <v>154</v>
      </c>
      <c r="J92" s="60">
        <f t="shared" ca="1" si="2"/>
        <v>20.290410958904111</v>
      </c>
      <c r="K92" s="61">
        <v>37771</v>
      </c>
      <c r="L92" s="58" t="s">
        <v>134</v>
      </c>
      <c r="M92" s="58" t="s">
        <v>20</v>
      </c>
      <c r="N92" s="58" t="s">
        <v>21</v>
      </c>
      <c r="O92" s="4"/>
    </row>
    <row r="93" spans="1:15" x14ac:dyDescent="0.25">
      <c r="A93" s="54" t="s">
        <v>542</v>
      </c>
      <c r="B93" s="57" t="s">
        <v>298</v>
      </c>
      <c r="C93" s="58">
        <v>2022</v>
      </c>
      <c r="D93" s="58" t="s">
        <v>71</v>
      </c>
      <c r="E93" s="58" t="s">
        <v>16</v>
      </c>
      <c r="F93" s="58" t="s">
        <v>17</v>
      </c>
      <c r="G93" s="58" t="s">
        <v>17</v>
      </c>
      <c r="H93" s="58" t="s">
        <v>62</v>
      </c>
      <c r="I93" s="58">
        <v>250</v>
      </c>
      <c r="J93" s="60">
        <f t="shared" ca="1" si="2"/>
        <v>21.304109589041097</v>
      </c>
      <c r="K93" s="61">
        <v>37401</v>
      </c>
      <c r="L93" s="58" t="s">
        <v>50</v>
      </c>
      <c r="M93" s="58" t="s">
        <v>20</v>
      </c>
      <c r="N93" s="58" t="s">
        <v>21</v>
      </c>
      <c r="O93" s="4"/>
    </row>
    <row r="94" spans="1:15" x14ac:dyDescent="0.25">
      <c r="A94" s="54" t="s">
        <v>543</v>
      </c>
      <c r="B94" s="56" t="s">
        <v>135</v>
      </c>
      <c r="C94" s="58">
        <v>2023</v>
      </c>
      <c r="D94" s="58" t="s">
        <v>773</v>
      </c>
      <c r="E94" s="58" t="s">
        <v>24</v>
      </c>
      <c r="F94" s="58" t="s">
        <v>17</v>
      </c>
      <c r="G94" s="58" t="s">
        <v>17</v>
      </c>
      <c r="H94" s="58" t="s">
        <v>31</v>
      </c>
      <c r="I94" s="58">
        <v>170</v>
      </c>
      <c r="J94" s="60">
        <f t="shared" ca="1" si="2"/>
        <v>18.567123287671233</v>
      </c>
      <c r="K94" s="61">
        <v>38400</v>
      </c>
      <c r="L94" s="58" t="s">
        <v>106</v>
      </c>
      <c r="M94" s="58" t="s">
        <v>33</v>
      </c>
      <c r="N94" s="58" t="s">
        <v>21</v>
      </c>
      <c r="O94" s="4"/>
    </row>
    <row r="95" spans="1:15" x14ac:dyDescent="0.25">
      <c r="A95" s="54" t="s">
        <v>544</v>
      </c>
      <c r="B95" s="56" t="s">
        <v>387</v>
      </c>
      <c r="C95" s="58">
        <v>2023</v>
      </c>
      <c r="D95" s="58" t="s">
        <v>123</v>
      </c>
      <c r="E95" s="58" t="s">
        <v>29</v>
      </c>
      <c r="F95" s="58" t="s">
        <v>30</v>
      </c>
      <c r="G95" s="58" t="s">
        <v>30</v>
      </c>
      <c r="H95" s="62" t="s">
        <v>62</v>
      </c>
      <c r="I95" s="58">
        <v>185</v>
      </c>
      <c r="J95" s="60">
        <f t="shared" ca="1" si="2"/>
        <v>18.304109589041097</v>
      </c>
      <c r="K95" s="61">
        <v>38496</v>
      </c>
      <c r="L95" s="58" t="s">
        <v>402</v>
      </c>
      <c r="M95" s="58" t="s">
        <v>20</v>
      </c>
      <c r="N95" s="58" t="s">
        <v>21</v>
      </c>
      <c r="O95" s="4"/>
    </row>
    <row r="96" spans="1:15" x14ac:dyDescent="0.25">
      <c r="A96" s="54" t="s">
        <v>545</v>
      </c>
      <c r="B96" s="56" t="s">
        <v>299</v>
      </c>
      <c r="C96" s="58">
        <v>2022</v>
      </c>
      <c r="D96" s="58" t="s">
        <v>123</v>
      </c>
      <c r="E96" s="58" t="s">
        <v>16</v>
      </c>
      <c r="F96" s="58" t="s">
        <v>17</v>
      </c>
      <c r="G96" s="58" t="s">
        <v>17</v>
      </c>
      <c r="H96" s="62" t="s">
        <v>26</v>
      </c>
      <c r="I96" s="58">
        <v>177</v>
      </c>
      <c r="J96" s="60">
        <f t="shared" ca="1" si="2"/>
        <v>24.901369863013699</v>
      </c>
      <c r="K96" s="61">
        <v>36088</v>
      </c>
      <c r="L96" s="58" t="s">
        <v>58</v>
      </c>
      <c r="M96" s="58" t="s">
        <v>20</v>
      </c>
      <c r="N96" s="58" t="s">
        <v>80</v>
      </c>
      <c r="O96" s="4"/>
    </row>
    <row r="97" spans="1:15" x14ac:dyDescent="0.25">
      <c r="A97" s="54" t="s">
        <v>546</v>
      </c>
      <c r="B97" s="57" t="s">
        <v>136</v>
      </c>
      <c r="C97" s="58">
        <v>2023</v>
      </c>
      <c r="D97" s="58" t="s">
        <v>79</v>
      </c>
      <c r="E97" s="58" t="s">
        <v>16</v>
      </c>
      <c r="F97" s="58" t="s">
        <v>17</v>
      </c>
      <c r="G97" s="58" t="s">
        <v>17</v>
      </c>
      <c r="H97" s="58" t="s">
        <v>49</v>
      </c>
      <c r="I97" s="58">
        <v>190</v>
      </c>
      <c r="J97" s="60">
        <f t="shared" ca="1" si="2"/>
        <v>23.742465753424657</v>
      </c>
      <c r="K97" s="61">
        <v>36511</v>
      </c>
      <c r="L97" s="58" t="s">
        <v>58</v>
      </c>
      <c r="M97" s="58" t="s">
        <v>20</v>
      </c>
      <c r="N97" s="58" t="s">
        <v>21</v>
      </c>
      <c r="O97" s="4"/>
    </row>
    <row r="98" spans="1:15" x14ac:dyDescent="0.25">
      <c r="A98" s="54" t="s">
        <v>547</v>
      </c>
      <c r="B98" s="56" t="s">
        <v>137</v>
      </c>
      <c r="C98" s="58">
        <v>2023</v>
      </c>
      <c r="D98" s="58" t="s">
        <v>35</v>
      </c>
      <c r="E98" s="58" t="s">
        <v>24</v>
      </c>
      <c r="F98" s="58" t="s">
        <v>17</v>
      </c>
      <c r="G98" s="58" t="s">
        <v>17</v>
      </c>
      <c r="H98" s="58" t="s">
        <v>45</v>
      </c>
      <c r="I98" s="58">
        <v>140</v>
      </c>
      <c r="J98" s="60">
        <f t="shared" ca="1" si="2"/>
        <v>20.326027397260273</v>
      </c>
      <c r="K98" s="61">
        <v>37758</v>
      </c>
      <c r="L98" s="58" t="s">
        <v>138</v>
      </c>
      <c r="M98" s="58" t="s">
        <v>20</v>
      </c>
      <c r="N98" s="58" t="s">
        <v>21</v>
      </c>
      <c r="O98" s="4"/>
    </row>
    <row r="99" spans="1:15" x14ac:dyDescent="0.25">
      <c r="A99" s="54" t="s">
        <v>548</v>
      </c>
      <c r="B99" s="56" t="s">
        <v>139</v>
      </c>
      <c r="C99" s="58">
        <v>2023</v>
      </c>
      <c r="D99" s="58" t="s">
        <v>104</v>
      </c>
      <c r="E99" s="58" t="s">
        <v>16</v>
      </c>
      <c r="F99" s="58" t="s">
        <v>17</v>
      </c>
      <c r="G99" s="58" t="s">
        <v>17</v>
      </c>
      <c r="H99" s="58" t="s">
        <v>18</v>
      </c>
      <c r="I99" s="58">
        <v>190</v>
      </c>
      <c r="J99" s="60">
        <f t="shared" ca="1" si="2"/>
        <v>20.805479452054794</v>
      </c>
      <c r="K99" s="61">
        <v>37583</v>
      </c>
      <c r="L99" s="58" t="s">
        <v>41</v>
      </c>
      <c r="M99" s="58" t="s">
        <v>20</v>
      </c>
      <c r="N99" s="58" t="s">
        <v>21</v>
      </c>
      <c r="O99" s="4"/>
    </row>
    <row r="100" spans="1:15" x14ac:dyDescent="0.25">
      <c r="A100" s="54" t="s">
        <v>549</v>
      </c>
      <c r="B100" s="57" t="s">
        <v>140</v>
      </c>
      <c r="C100" s="58">
        <v>2023</v>
      </c>
      <c r="D100" s="58" t="s">
        <v>67</v>
      </c>
      <c r="E100" s="58" t="s">
        <v>29</v>
      </c>
      <c r="F100" s="58" t="s">
        <v>30</v>
      </c>
      <c r="G100" s="58" t="s">
        <v>30</v>
      </c>
      <c r="H100" s="58" t="s">
        <v>68</v>
      </c>
      <c r="I100" s="58">
        <v>160</v>
      </c>
      <c r="J100" s="60">
        <f t="shared" ca="1" si="2"/>
        <v>20.950684931506849</v>
      </c>
      <c r="K100" s="61">
        <v>37530</v>
      </c>
      <c r="L100" s="58" t="s">
        <v>58</v>
      </c>
      <c r="M100" s="58" t="s">
        <v>20</v>
      </c>
      <c r="N100" s="58" t="s">
        <v>21</v>
      </c>
      <c r="O100" s="4"/>
    </row>
    <row r="101" spans="1:15" x14ac:dyDescent="0.25">
      <c r="A101" s="54" t="s">
        <v>550</v>
      </c>
      <c r="B101" s="56" t="s">
        <v>141</v>
      </c>
      <c r="C101" s="58">
        <v>2023</v>
      </c>
      <c r="D101" s="58" t="s">
        <v>95</v>
      </c>
      <c r="E101" s="58" t="s">
        <v>16</v>
      </c>
      <c r="F101" s="58" t="s">
        <v>17</v>
      </c>
      <c r="G101" s="58" t="s">
        <v>17</v>
      </c>
      <c r="H101" s="58" t="s">
        <v>49</v>
      </c>
      <c r="I101" s="58">
        <v>200</v>
      </c>
      <c r="J101" s="60">
        <f t="shared" ca="1" si="2"/>
        <v>23.339726027397262</v>
      </c>
      <c r="K101" s="61">
        <v>36658</v>
      </c>
      <c r="L101" s="58" t="s">
        <v>142</v>
      </c>
      <c r="M101" s="58" t="s">
        <v>33</v>
      </c>
      <c r="N101" s="58" t="s">
        <v>21</v>
      </c>
      <c r="O101" s="4"/>
    </row>
    <row r="102" spans="1:15" x14ac:dyDescent="0.25">
      <c r="A102" s="54" t="s">
        <v>551</v>
      </c>
      <c r="B102" s="56" t="s">
        <v>300</v>
      </c>
      <c r="C102" s="58">
        <v>2022</v>
      </c>
      <c r="D102" s="58" t="s">
        <v>123</v>
      </c>
      <c r="E102" s="58" t="s">
        <v>24</v>
      </c>
      <c r="F102" s="58" t="s">
        <v>17</v>
      </c>
      <c r="G102" s="58" t="s">
        <v>17</v>
      </c>
      <c r="H102" s="58" t="s">
        <v>26</v>
      </c>
      <c r="I102" s="58">
        <v>170</v>
      </c>
      <c r="J102" s="60">
        <f t="shared" ca="1" si="2"/>
        <v>24.013698630136986</v>
      </c>
      <c r="K102" s="61">
        <v>36412</v>
      </c>
      <c r="L102" s="58" t="s">
        <v>41</v>
      </c>
      <c r="M102" s="58" t="s">
        <v>20</v>
      </c>
      <c r="N102" s="58" t="s">
        <v>80</v>
      </c>
      <c r="O102" s="4"/>
    </row>
    <row r="103" spans="1:15" x14ac:dyDescent="0.25">
      <c r="A103" s="54" t="s">
        <v>552</v>
      </c>
      <c r="B103" s="57" t="s">
        <v>445</v>
      </c>
      <c r="C103" s="58">
        <v>2023</v>
      </c>
      <c r="D103" s="58" t="s">
        <v>772</v>
      </c>
      <c r="E103" s="58" t="s">
        <v>16</v>
      </c>
      <c r="F103" s="58" t="s">
        <v>17</v>
      </c>
      <c r="G103" s="58" t="s">
        <v>17</v>
      </c>
      <c r="H103" s="58" t="s">
        <v>45</v>
      </c>
      <c r="I103" s="58">
        <v>195</v>
      </c>
      <c r="J103" s="60">
        <f t="shared" ca="1" si="2"/>
        <v>22.38082191780822</v>
      </c>
      <c r="K103" s="61">
        <v>37008</v>
      </c>
      <c r="L103" s="58" t="s">
        <v>88</v>
      </c>
      <c r="M103" s="58" t="s">
        <v>20</v>
      </c>
      <c r="N103" s="58" t="s">
        <v>21</v>
      </c>
      <c r="O103" s="4"/>
    </row>
    <row r="104" spans="1:15" x14ac:dyDescent="0.25">
      <c r="A104" s="54" t="s">
        <v>553</v>
      </c>
      <c r="B104" s="57" t="s">
        <v>301</v>
      </c>
      <c r="C104" s="58">
        <v>2022</v>
      </c>
      <c r="D104" s="58" t="s">
        <v>93</v>
      </c>
      <c r="E104" s="58" t="s">
        <v>29</v>
      </c>
      <c r="F104" s="58" t="s">
        <v>17</v>
      </c>
      <c r="G104" s="58" t="s">
        <v>17</v>
      </c>
      <c r="H104" s="58" t="s">
        <v>31</v>
      </c>
      <c r="I104" s="58">
        <v>190</v>
      </c>
      <c r="J104" s="60">
        <f t="shared" ca="1" si="2"/>
        <v>23.926027397260274</v>
      </c>
      <c r="K104" s="61">
        <v>36444</v>
      </c>
      <c r="L104" s="58" t="s">
        <v>69</v>
      </c>
      <c r="M104" s="58" t="s">
        <v>20</v>
      </c>
      <c r="N104" s="58" t="s">
        <v>59</v>
      </c>
      <c r="O104" s="4"/>
    </row>
    <row r="105" spans="1:15" x14ac:dyDescent="0.25">
      <c r="A105" s="54" t="s">
        <v>554</v>
      </c>
      <c r="B105" s="56" t="s">
        <v>385</v>
      </c>
      <c r="C105" s="58">
        <v>2023</v>
      </c>
      <c r="D105" s="58" t="s">
        <v>123</v>
      </c>
      <c r="E105" s="58" t="s">
        <v>24</v>
      </c>
      <c r="F105" s="58" t="s">
        <v>17</v>
      </c>
      <c r="G105" s="58" t="s">
        <v>17</v>
      </c>
      <c r="H105" s="58" t="s">
        <v>18</v>
      </c>
      <c r="I105" s="58">
        <v>176</v>
      </c>
      <c r="J105" s="60">
        <f t="shared" ca="1" si="2"/>
        <v>19.975342465753425</v>
      </c>
      <c r="K105" s="61">
        <v>37886</v>
      </c>
      <c r="L105" s="58" t="s">
        <v>69</v>
      </c>
      <c r="M105" s="58" t="s">
        <v>38</v>
      </c>
      <c r="N105" s="58" t="s">
        <v>21</v>
      </c>
      <c r="O105" s="4"/>
    </row>
    <row r="106" spans="1:15" x14ac:dyDescent="0.25">
      <c r="A106" s="54" t="s">
        <v>555</v>
      </c>
      <c r="B106" s="56" t="s">
        <v>144</v>
      </c>
      <c r="C106" s="58">
        <v>2023</v>
      </c>
      <c r="D106" s="58" t="s">
        <v>773</v>
      </c>
      <c r="E106" s="58" t="s">
        <v>16</v>
      </c>
      <c r="F106" s="58" t="s">
        <v>17</v>
      </c>
      <c r="G106" s="58" t="s">
        <v>17</v>
      </c>
      <c r="H106" s="58" t="s">
        <v>62</v>
      </c>
      <c r="I106" s="58">
        <v>178</v>
      </c>
      <c r="J106" s="60">
        <f t="shared" ca="1" si="2"/>
        <v>20.967123287671232</v>
      </c>
      <c r="K106" s="61">
        <v>37524</v>
      </c>
      <c r="L106" s="58" t="s">
        <v>58</v>
      </c>
      <c r="M106" s="58" t="s">
        <v>20</v>
      </c>
      <c r="N106" s="58" t="s">
        <v>21</v>
      </c>
      <c r="O106" s="4"/>
    </row>
    <row r="107" spans="1:15" x14ac:dyDescent="0.25">
      <c r="A107" s="54" t="s">
        <v>556</v>
      </c>
      <c r="B107" s="57" t="s">
        <v>145</v>
      </c>
      <c r="C107" s="58">
        <v>2023</v>
      </c>
      <c r="D107" s="58" t="s">
        <v>54</v>
      </c>
      <c r="E107" s="58" t="s">
        <v>24</v>
      </c>
      <c r="F107" s="58" t="s">
        <v>30</v>
      </c>
      <c r="G107" s="58" t="s">
        <v>17</v>
      </c>
      <c r="H107" s="62" t="s">
        <v>18</v>
      </c>
      <c r="I107" s="58">
        <v>201</v>
      </c>
      <c r="J107" s="60">
        <f t="shared" ca="1" si="2"/>
        <v>20.931506849315067</v>
      </c>
      <c r="K107" s="61">
        <v>37537</v>
      </c>
      <c r="L107" s="58" t="s">
        <v>53</v>
      </c>
      <c r="M107" s="58" t="s">
        <v>20</v>
      </c>
      <c r="N107" s="58" t="s">
        <v>21</v>
      </c>
      <c r="O107" s="4"/>
    </row>
    <row r="108" spans="1:15" x14ac:dyDescent="0.25">
      <c r="A108" s="54" t="s">
        <v>557</v>
      </c>
      <c r="B108" s="57" t="s">
        <v>414</v>
      </c>
      <c r="C108" s="58">
        <v>2023</v>
      </c>
      <c r="D108" s="58" t="s">
        <v>120</v>
      </c>
      <c r="E108" s="58" t="s">
        <v>16</v>
      </c>
      <c r="F108" s="58" t="s">
        <v>17</v>
      </c>
      <c r="G108" s="58" t="s">
        <v>17</v>
      </c>
      <c r="H108" s="58" t="s">
        <v>62</v>
      </c>
      <c r="I108" s="58">
        <v>185</v>
      </c>
      <c r="J108" s="60">
        <f t="shared" ca="1" si="2"/>
        <v>22.843835616438355</v>
      </c>
      <c r="K108" s="61">
        <v>36839</v>
      </c>
      <c r="L108" s="58" t="s">
        <v>96</v>
      </c>
      <c r="M108" s="58" t="s">
        <v>20</v>
      </c>
      <c r="N108" s="58" t="s">
        <v>59</v>
      </c>
      <c r="O108" s="4"/>
    </row>
    <row r="109" spans="1:15" x14ac:dyDescent="0.25">
      <c r="A109" s="54" t="s">
        <v>558</v>
      </c>
      <c r="B109" s="57" t="s">
        <v>146</v>
      </c>
      <c r="C109" s="58">
        <v>2023</v>
      </c>
      <c r="D109" s="58" t="s">
        <v>79</v>
      </c>
      <c r="E109" s="58" t="s">
        <v>16</v>
      </c>
      <c r="F109" s="58" t="s">
        <v>17</v>
      </c>
      <c r="G109" s="58" t="s">
        <v>17</v>
      </c>
      <c r="H109" s="58" t="s">
        <v>147</v>
      </c>
      <c r="I109" s="58">
        <v>175</v>
      </c>
      <c r="J109" s="60">
        <f t="shared" ca="1" si="2"/>
        <v>21.843835616438355</v>
      </c>
      <c r="K109" s="61">
        <v>37204</v>
      </c>
      <c r="L109" s="58" t="s">
        <v>148</v>
      </c>
      <c r="M109" s="58" t="s">
        <v>20</v>
      </c>
      <c r="N109" s="58" t="s">
        <v>21</v>
      </c>
      <c r="O109" s="4"/>
    </row>
    <row r="110" spans="1:15" x14ac:dyDescent="0.25">
      <c r="A110" s="54" t="s">
        <v>559</v>
      </c>
      <c r="B110" s="57" t="s">
        <v>149</v>
      </c>
      <c r="C110" s="58">
        <v>2023</v>
      </c>
      <c r="D110" s="58" t="s">
        <v>65</v>
      </c>
      <c r="E110" s="58" t="s">
        <v>24</v>
      </c>
      <c r="F110" s="58" t="s">
        <v>17</v>
      </c>
      <c r="G110" s="58" t="s">
        <v>17</v>
      </c>
      <c r="H110" s="58" t="s">
        <v>45</v>
      </c>
      <c r="I110" s="58">
        <v>170</v>
      </c>
      <c r="J110" s="60">
        <f t="shared" ca="1" si="2"/>
        <v>20.967123287671232</v>
      </c>
      <c r="K110" s="61">
        <v>37524</v>
      </c>
      <c r="L110" s="58" t="s">
        <v>58</v>
      </c>
      <c r="M110" s="58" t="s">
        <v>20</v>
      </c>
      <c r="N110" s="58" t="s">
        <v>21</v>
      </c>
      <c r="O110" s="4"/>
    </row>
    <row r="111" spans="1:15" x14ac:dyDescent="0.25">
      <c r="A111" s="54" t="s">
        <v>560</v>
      </c>
      <c r="B111" s="56" t="s">
        <v>434</v>
      </c>
      <c r="C111" s="58">
        <v>2023</v>
      </c>
      <c r="D111" s="58" t="s">
        <v>65</v>
      </c>
      <c r="E111" s="58" t="s">
        <v>24</v>
      </c>
      <c r="F111" s="58" t="s">
        <v>25</v>
      </c>
      <c r="G111" s="58" t="s">
        <v>17</v>
      </c>
      <c r="H111" s="62" t="s">
        <v>45</v>
      </c>
      <c r="I111" s="58">
        <v>150</v>
      </c>
      <c r="J111" s="60">
        <f t="shared" ca="1" si="2"/>
        <v>20.013698630136986</v>
      </c>
      <c r="K111" s="61">
        <v>37872</v>
      </c>
      <c r="L111" s="58" t="s">
        <v>58</v>
      </c>
      <c r="M111" s="58" t="s">
        <v>20</v>
      </c>
      <c r="N111" s="58" t="s">
        <v>401</v>
      </c>
      <c r="O111" s="4"/>
    </row>
    <row r="112" spans="1:15" x14ac:dyDescent="0.25">
      <c r="A112" s="54" t="s">
        <v>561</v>
      </c>
      <c r="B112" s="57" t="s">
        <v>406</v>
      </c>
      <c r="C112" s="58">
        <v>2023</v>
      </c>
      <c r="D112" s="58" t="s">
        <v>52</v>
      </c>
      <c r="E112" s="58" t="s">
        <v>24</v>
      </c>
      <c r="F112" s="58" t="s">
        <v>25</v>
      </c>
      <c r="G112" s="58" t="s">
        <v>17</v>
      </c>
      <c r="H112" s="58" t="s">
        <v>181</v>
      </c>
      <c r="I112" s="58">
        <v>145</v>
      </c>
      <c r="J112" s="60">
        <f t="shared" ca="1" si="2"/>
        <v>20.742465753424657</v>
      </c>
      <c r="K112" s="61">
        <v>37606</v>
      </c>
      <c r="L112" s="58" t="s">
        <v>124</v>
      </c>
      <c r="M112" s="58" t="s">
        <v>20</v>
      </c>
      <c r="N112" s="58" t="s">
        <v>21</v>
      </c>
      <c r="O112" s="4"/>
    </row>
    <row r="113" spans="1:15" x14ac:dyDescent="0.25">
      <c r="A113" s="54" t="s">
        <v>562</v>
      </c>
      <c r="B113" s="56" t="s">
        <v>150</v>
      </c>
      <c r="C113" s="58">
        <v>2023</v>
      </c>
      <c r="D113" s="58" t="s">
        <v>151</v>
      </c>
      <c r="E113" s="58" t="s">
        <v>16</v>
      </c>
      <c r="F113" s="58" t="s">
        <v>17</v>
      </c>
      <c r="G113" s="58" t="s">
        <v>17</v>
      </c>
      <c r="H113" s="58" t="s">
        <v>18</v>
      </c>
      <c r="I113" s="58">
        <v>180</v>
      </c>
      <c r="J113" s="60">
        <f t="shared" ca="1" si="2"/>
        <v>19.410958904109588</v>
      </c>
      <c r="K113" s="61">
        <v>38092</v>
      </c>
      <c r="L113" s="58" t="s">
        <v>152</v>
      </c>
      <c r="M113" s="58" t="s">
        <v>20</v>
      </c>
      <c r="N113" s="58" t="s">
        <v>21</v>
      </c>
      <c r="O113" s="4"/>
    </row>
    <row r="114" spans="1:15" x14ac:dyDescent="0.25">
      <c r="A114" s="54" t="s">
        <v>563</v>
      </c>
      <c r="B114" s="56" t="s">
        <v>302</v>
      </c>
      <c r="C114" s="58">
        <v>2022</v>
      </c>
      <c r="D114" s="58" t="s">
        <v>52</v>
      </c>
      <c r="E114" s="58" t="s">
        <v>29</v>
      </c>
      <c r="F114" s="58" t="s">
        <v>30</v>
      </c>
      <c r="G114" s="58" t="s">
        <v>30</v>
      </c>
      <c r="H114" s="58" t="s">
        <v>26</v>
      </c>
      <c r="I114" s="58">
        <v>170</v>
      </c>
      <c r="J114" s="60">
        <f t="shared" ca="1" si="2"/>
        <v>23.260273972602739</v>
      </c>
      <c r="K114" s="61">
        <v>36687</v>
      </c>
      <c r="L114" s="58" t="s">
        <v>41</v>
      </c>
      <c r="M114" s="58" t="s">
        <v>20</v>
      </c>
      <c r="N114" s="58" t="s">
        <v>59</v>
      </c>
      <c r="O114" s="4"/>
    </row>
    <row r="115" spans="1:15" x14ac:dyDescent="0.25">
      <c r="A115" s="54" t="s">
        <v>564</v>
      </c>
      <c r="B115" s="56" t="s">
        <v>379</v>
      </c>
      <c r="C115" s="58">
        <v>2022</v>
      </c>
      <c r="D115" s="58" t="s">
        <v>373</v>
      </c>
      <c r="E115" s="58" t="s">
        <v>16</v>
      </c>
      <c r="F115" s="58" t="s">
        <v>17</v>
      </c>
      <c r="G115" s="58" t="s">
        <v>17</v>
      </c>
      <c r="H115" s="58" t="s">
        <v>62</v>
      </c>
      <c r="I115" s="58">
        <v>190</v>
      </c>
      <c r="J115" s="60">
        <f t="shared" ca="1" si="2"/>
        <v>23.791780821917808</v>
      </c>
      <c r="K115" s="61">
        <v>36493</v>
      </c>
      <c r="L115" s="58" t="s">
        <v>69</v>
      </c>
      <c r="M115" s="58" t="s">
        <v>20</v>
      </c>
      <c r="N115" s="58" t="s">
        <v>21</v>
      </c>
      <c r="O115" s="4"/>
    </row>
    <row r="116" spans="1:15" x14ac:dyDescent="0.25">
      <c r="A116" s="54" t="s">
        <v>565</v>
      </c>
      <c r="B116" s="56" t="s">
        <v>154</v>
      </c>
      <c r="C116" s="58">
        <v>2023</v>
      </c>
      <c r="D116" s="58" t="s">
        <v>102</v>
      </c>
      <c r="E116" s="58" t="s">
        <v>29</v>
      </c>
      <c r="F116" s="58" t="s">
        <v>17</v>
      </c>
      <c r="G116" s="58" t="s">
        <v>17</v>
      </c>
      <c r="H116" s="58" t="s">
        <v>18</v>
      </c>
      <c r="I116" s="58">
        <v>200</v>
      </c>
      <c r="J116" s="60">
        <f t="shared" ca="1" si="2"/>
        <v>21.419178082191781</v>
      </c>
      <c r="K116" s="61">
        <v>37359</v>
      </c>
      <c r="L116" s="58" t="s">
        <v>58</v>
      </c>
      <c r="M116" s="58" t="s">
        <v>20</v>
      </c>
      <c r="N116" s="58" t="s">
        <v>21</v>
      </c>
      <c r="O116" s="4"/>
    </row>
    <row r="117" spans="1:15" x14ac:dyDescent="0.25">
      <c r="A117" s="54" t="s">
        <v>566</v>
      </c>
      <c r="B117" s="56" t="s">
        <v>303</v>
      </c>
      <c r="C117" s="58">
        <v>2022</v>
      </c>
      <c r="D117" s="58" t="s">
        <v>44</v>
      </c>
      <c r="E117" s="58" t="s">
        <v>29</v>
      </c>
      <c r="F117" s="58" t="s">
        <v>17</v>
      </c>
      <c r="G117" s="58" t="s">
        <v>17</v>
      </c>
      <c r="H117" s="58" t="s">
        <v>18</v>
      </c>
      <c r="I117" s="58">
        <v>176</v>
      </c>
      <c r="J117" s="60">
        <f t="shared" ca="1" si="2"/>
        <v>21.813698630136987</v>
      </c>
      <c r="K117" s="61">
        <v>37215</v>
      </c>
      <c r="L117" s="58" t="s">
        <v>58</v>
      </c>
      <c r="M117" s="58" t="s">
        <v>20</v>
      </c>
      <c r="N117" s="58" t="s">
        <v>59</v>
      </c>
      <c r="O117" s="4"/>
    </row>
    <row r="118" spans="1:15" x14ac:dyDescent="0.25">
      <c r="A118" s="54" t="s">
        <v>567</v>
      </c>
      <c r="B118" s="57" t="s">
        <v>781</v>
      </c>
      <c r="C118" s="58">
        <v>2023</v>
      </c>
      <c r="D118" s="58" t="s">
        <v>65</v>
      </c>
      <c r="E118" s="58" t="s">
        <v>24</v>
      </c>
      <c r="F118" s="58" t="s">
        <v>17</v>
      </c>
      <c r="G118" s="58" t="s">
        <v>17</v>
      </c>
      <c r="H118" s="62" t="s">
        <v>36</v>
      </c>
      <c r="I118" s="58">
        <v>185</v>
      </c>
      <c r="J118" s="60">
        <f t="shared" ca="1" si="2"/>
        <v>21.8</v>
      </c>
      <c r="K118" s="61">
        <v>37220</v>
      </c>
      <c r="L118" s="58" t="s">
        <v>784</v>
      </c>
      <c r="M118" s="58" t="s">
        <v>20</v>
      </c>
      <c r="N118" s="58" t="s">
        <v>21</v>
      </c>
      <c r="O118" s="4"/>
    </row>
    <row r="119" spans="1:15" x14ac:dyDescent="0.25">
      <c r="A119" s="54" t="s">
        <v>568</v>
      </c>
      <c r="B119" s="57" t="s">
        <v>155</v>
      </c>
      <c r="C119" s="58">
        <v>2023</v>
      </c>
      <c r="D119" s="58" t="s">
        <v>156</v>
      </c>
      <c r="E119" s="58" t="s">
        <v>24</v>
      </c>
      <c r="F119" s="58" t="s">
        <v>30</v>
      </c>
      <c r="G119" s="58" t="s">
        <v>17</v>
      </c>
      <c r="H119" s="58" t="s">
        <v>45</v>
      </c>
      <c r="I119" s="58">
        <v>165</v>
      </c>
      <c r="J119" s="60">
        <f t="shared" ca="1" si="2"/>
        <v>19.210958904109589</v>
      </c>
      <c r="K119" s="61">
        <v>38165</v>
      </c>
      <c r="L119" s="58" t="s">
        <v>157</v>
      </c>
      <c r="M119" s="58" t="s">
        <v>20</v>
      </c>
      <c r="N119" s="58" t="s">
        <v>21</v>
      </c>
      <c r="O119" s="4"/>
    </row>
    <row r="120" spans="1:15" x14ac:dyDescent="0.25">
      <c r="A120" s="54" t="s">
        <v>569</v>
      </c>
      <c r="B120" s="57" t="s">
        <v>158</v>
      </c>
      <c r="C120" s="58">
        <v>2023</v>
      </c>
      <c r="D120" s="58" t="s">
        <v>65</v>
      </c>
      <c r="E120" s="58" t="s">
        <v>16</v>
      </c>
      <c r="F120" s="58" t="s">
        <v>17</v>
      </c>
      <c r="G120" s="58" t="s">
        <v>17</v>
      </c>
      <c r="H120" s="58" t="s">
        <v>62</v>
      </c>
      <c r="I120" s="58">
        <v>185</v>
      </c>
      <c r="J120" s="60">
        <f t="shared" ca="1" si="2"/>
        <v>21.517808219178082</v>
      </c>
      <c r="K120" s="61">
        <v>37323</v>
      </c>
      <c r="L120" s="58" t="s">
        <v>121</v>
      </c>
      <c r="M120" s="58" t="s">
        <v>20</v>
      </c>
      <c r="N120" s="58" t="s">
        <v>21</v>
      </c>
      <c r="O120" s="4"/>
    </row>
    <row r="121" spans="1:15" x14ac:dyDescent="0.25">
      <c r="A121" s="54" t="s">
        <v>570</v>
      </c>
      <c r="B121" s="57" t="s">
        <v>159</v>
      </c>
      <c r="C121" s="58">
        <v>2023</v>
      </c>
      <c r="D121" s="58" t="s">
        <v>54</v>
      </c>
      <c r="E121" s="58" t="s">
        <v>29</v>
      </c>
      <c r="F121" s="58" t="s">
        <v>17</v>
      </c>
      <c r="G121" s="58" t="s">
        <v>17</v>
      </c>
      <c r="H121" s="58" t="s">
        <v>18</v>
      </c>
      <c r="I121" s="58">
        <v>215</v>
      </c>
      <c r="J121" s="60">
        <f t="shared" ca="1" si="2"/>
        <v>23.920547945205481</v>
      </c>
      <c r="K121" s="61">
        <v>36446</v>
      </c>
      <c r="L121" s="58" t="s">
        <v>160</v>
      </c>
      <c r="M121" s="58" t="s">
        <v>42</v>
      </c>
      <c r="N121" s="58" t="s">
        <v>21</v>
      </c>
      <c r="O121" s="4"/>
    </row>
    <row r="122" spans="1:15" x14ac:dyDescent="0.25">
      <c r="A122" s="54" t="s">
        <v>571</v>
      </c>
      <c r="B122" s="57" t="s">
        <v>304</v>
      </c>
      <c r="C122" s="58">
        <v>2022</v>
      </c>
      <c r="D122" s="58" t="s">
        <v>222</v>
      </c>
      <c r="E122" s="58" t="s">
        <v>29</v>
      </c>
      <c r="F122" s="58" t="s">
        <v>30</v>
      </c>
      <c r="G122" s="58" t="s">
        <v>17</v>
      </c>
      <c r="H122" s="58" t="s">
        <v>36</v>
      </c>
      <c r="I122" s="58">
        <v>170</v>
      </c>
      <c r="J122" s="60">
        <f t="shared" ca="1" si="2"/>
        <v>23.334246575342465</v>
      </c>
      <c r="K122" s="61">
        <v>36660</v>
      </c>
      <c r="L122" s="58" t="s">
        <v>58</v>
      </c>
      <c r="M122" s="58" t="s">
        <v>33</v>
      </c>
      <c r="N122" s="58" t="s">
        <v>59</v>
      </c>
      <c r="O122" s="4"/>
    </row>
    <row r="123" spans="1:15" x14ac:dyDescent="0.25">
      <c r="A123" s="54" t="s">
        <v>572</v>
      </c>
      <c r="B123" s="57" t="s">
        <v>306</v>
      </c>
      <c r="C123" s="58">
        <v>2022</v>
      </c>
      <c r="D123" s="58" t="s">
        <v>79</v>
      </c>
      <c r="E123" s="58" t="s">
        <v>29</v>
      </c>
      <c r="F123" s="58" t="s">
        <v>30</v>
      </c>
      <c r="G123" s="58" t="s">
        <v>30</v>
      </c>
      <c r="H123" s="58" t="s">
        <v>181</v>
      </c>
      <c r="I123" s="58">
        <v>165</v>
      </c>
      <c r="J123" s="60">
        <f t="shared" ca="1" si="2"/>
        <v>21</v>
      </c>
      <c r="K123" s="61">
        <v>37512</v>
      </c>
      <c r="L123" s="58" t="s">
        <v>75</v>
      </c>
      <c r="M123" s="58" t="s">
        <v>20</v>
      </c>
      <c r="N123" s="58" t="s">
        <v>59</v>
      </c>
      <c r="O123" s="4"/>
    </row>
    <row r="124" spans="1:15" x14ac:dyDescent="0.25">
      <c r="A124" s="54" t="s">
        <v>573</v>
      </c>
      <c r="B124" s="56" t="s">
        <v>161</v>
      </c>
      <c r="C124" s="58">
        <v>2023</v>
      </c>
      <c r="D124" s="58" t="s">
        <v>773</v>
      </c>
      <c r="E124" s="58" t="s">
        <v>16</v>
      </c>
      <c r="F124" s="58" t="s">
        <v>30</v>
      </c>
      <c r="G124" s="58" t="s">
        <v>30</v>
      </c>
      <c r="H124" s="62" t="s">
        <v>31</v>
      </c>
      <c r="I124" s="58">
        <v>205</v>
      </c>
      <c r="J124" s="60">
        <f t="shared" ca="1" si="2"/>
        <v>24.643835616438356</v>
      </c>
      <c r="K124" s="61">
        <v>36182</v>
      </c>
      <c r="L124" s="58" t="s">
        <v>162</v>
      </c>
      <c r="M124" s="58" t="s">
        <v>33</v>
      </c>
      <c r="N124" s="58" t="s">
        <v>21</v>
      </c>
      <c r="O124" s="4"/>
    </row>
    <row r="125" spans="1:15" x14ac:dyDescent="0.25">
      <c r="A125" s="54" t="s">
        <v>574</v>
      </c>
      <c r="B125" s="56" t="s">
        <v>307</v>
      </c>
      <c r="C125" s="58">
        <v>2022</v>
      </c>
      <c r="D125" s="58" t="s">
        <v>156</v>
      </c>
      <c r="E125" s="58" t="s">
        <v>29</v>
      </c>
      <c r="F125" s="58" t="s">
        <v>17</v>
      </c>
      <c r="G125" s="58" t="s">
        <v>17</v>
      </c>
      <c r="H125" s="58" t="s">
        <v>82</v>
      </c>
      <c r="I125" s="58">
        <v>200</v>
      </c>
      <c r="J125" s="60">
        <f t="shared" ca="1" si="2"/>
        <v>22.386301369863013</v>
      </c>
      <c r="K125" s="61">
        <v>37006</v>
      </c>
      <c r="L125" s="58" t="s">
        <v>58</v>
      </c>
      <c r="M125" s="58" t="s">
        <v>20</v>
      </c>
      <c r="N125" s="58" t="s">
        <v>59</v>
      </c>
      <c r="O125" s="4"/>
    </row>
    <row r="126" spans="1:15" x14ac:dyDescent="0.25">
      <c r="A126" s="54" t="s">
        <v>575</v>
      </c>
      <c r="B126" s="56" t="s">
        <v>308</v>
      </c>
      <c r="C126" s="58">
        <v>2022</v>
      </c>
      <c r="D126" s="58" t="s">
        <v>87</v>
      </c>
      <c r="E126" s="58" t="s">
        <v>16</v>
      </c>
      <c r="F126" s="58" t="s">
        <v>17</v>
      </c>
      <c r="G126" s="58" t="s">
        <v>17</v>
      </c>
      <c r="H126" s="58" t="s">
        <v>45</v>
      </c>
      <c r="I126" s="58">
        <v>185</v>
      </c>
      <c r="J126" s="60">
        <f t="shared" ca="1" si="2"/>
        <v>23.109589041095891</v>
      </c>
      <c r="K126" s="61">
        <v>36742</v>
      </c>
      <c r="L126" s="58" t="s">
        <v>41</v>
      </c>
      <c r="M126" s="58" t="s">
        <v>20</v>
      </c>
      <c r="N126" s="58" t="s">
        <v>21</v>
      </c>
      <c r="O126" s="4"/>
    </row>
    <row r="127" spans="1:15" x14ac:dyDescent="0.25">
      <c r="A127" s="54" t="s">
        <v>576</v>
      </c>
      <c r="B127" s="57" t="s">
        <v>309</v>
      </c>
      <c r="C127" s="58">
        <v>2022</v>
      </c>
      <c r="D127" s="58" t="s">
        <v>93</v>
      </c>
      <c r="E127" s="58" t="s">
        <v>16</v>
      </c>
      <c r="F127" s="58" t="s">
        <v>17</v>
      </c>
      <c r="G127" s="58" t="s">
        <v>17</v>
      </c>
      <c r="H127" s="58" t="s">
        <v>45</v>
      </c>
      <c r="I127" s="58">
        <v>191</v>
      </c>
      <c r="J127" s="60">
        <f t="shared" ref="J127:J193" ca="1" si="3">(TODAY()-K127)/365</f>
        <v>23.512328767123286</v>
      </c>
      <c r="K127" s="61">
        <v>36595</v>
      </c>
      <c r="L127" s="58" t="s">
        <v>58</v>
      </c>
      <c r="M127" s="58" t="s">
        <v>20</v>
      </c>
      <c r="N127" s="58" t="s">
        <v>59</v>
      </c>
      <c r="O127" s="4"/>
    </row>
    <row r="128" spans="1:15" x14ac:dyDescent="0.25">
      <c r="A128" s="54" t="s">
        <v>577</v>
      </c>
      <c r="B128" s="56" t="s">
        <v>310</v>
      </c>
      <c r="C128" s="58">
        <v>2022</v>
      </c>
      <c r="D128" s="58" t="s">
        <v>773</v>
      </c>
      <c r="E128" s="58" t="s">
        <v>16</v>
      </c>
      <c r="F128" s="58" t="s">
        <v>17</v>
      </c>
      <c r="G128" s="58" t="s">
        <v>17</v>
      </c>
      <c r="H128" s="58" t="s">
        <v>62</v>
      </c>
      <c r="I128" s="58">
        <v>170</v>
      </c>
      <c r="J128" s="60">
        <f t="shared" ca="1" si="3"/>
        <v>24.389041095890413</v>
      </c>
      <c r="K128" s="61">
        <v>36275</v>
      </c>
      <c r="L128" s="58" t="s">
        <v>157</v>
      </c>
      <c r="M128" s="58" t="s">
        <v>20</v>
      </c>
      <c r="N128" s="58" t="s">
        <v>59</v>
      </c>
      <c r="O128" s="4"/>
    </row>
    <row r="129" spans="1:15" x14ac:dyDescent="0.25">
      <c r="A129" s="54" t="s">
        <v>578</v>
      </c>
      <c r="B129" s="57" t="s">
        <v>163</v>
      </c>
      <c r="C129" s="58">
        <v>2023</v>
      </c>
      <c r="D129" s="58" t="s">
        <v>65</v>
      </c>
      <c r="E129" s="58" t="s">
        <v>72</v>
      </c>
      <c r="F129" s="58" t="s">
        <v>17</v>
      </c>
      <c r="G129" s="58" t="s">
        <v>17</v>
      </c>
      <c r="H129" s="58" t="s">
        <v>45</v>
      </c>
      <c r="I129" s="58">
        <v>190</v>
      </c>
      <c r="J129" s="60">
        <f t="shared" ca="1" si="3"/>
        <v>22.967123287671232</v>
      </c>
      <c r="K129" s="61">
        <v>36794</v>
      </c>
      <c r="L129" s="58" t="s">
        <v>88</v>
      </c>
      <c r="M129" s="58" t="s">
        <v>20</v>
      </c>
      <c r="N129" s="58" t="s">
        <v>59</v>
      </c>
      <c r="O129" s="4"/>
    </row>
    <row r="130" spans="1:15" x14ac:dyDescent="0.25">
      <c r="A130" s="54" t="s">
        <v>579</v>
      </c>
      <c r="B130" s="57" t="s">
        <v>164</v>
      </c>
      <c r="C130" s="58">
        <v>2023</v>
      </c>
      <c r="D130" s="58" t="s">
        <v>65</v>
      </c>
      <c r="E130" s="58" t="s">
        <v>16</v>
      </c>
      <c r="F130" s="58" t="s">
        <v>17</v>
      </c>
      <c r="G130" s="58" t="s">
        <v>17</v>
      </c>
      <c r="H130" s="62" t="s">
        <v>62</v>
      </c>
      <c r="I130" s="58">
        <v>170</v>
      </c>
      <c r="J130" s="60">
        <f t="shared" ca="1" si="3"/>
        <v>23.783561643835615</v>
      </c>
      <c r="K130" s="61">
        <v>36496</v>
      </c>
      <c r="L130" s="58" t="s">
        <v>138</v>
      </c>
      <c r="M130" s="58" t="s">
        <v>20</v>
      </c>
      <c r="N130" s="58" t="s">
        <v>59</v>
      </c>
      <c r="O130" s="4"/>
    </row>
    <row r="131" spans="1:15" x14ac:dyDescent="0.25">
      <c r="A131" s="54" t="s">
        <v>580</v>
      </c>
      <c r="B131" s="56" t="s">
        <v>311</v>
      </c>
      <c r="C131" s="58">
        <v>2022</v>
      </c>
      <c r="D131" s="58" t="s">
        <v>48</v>
      </c>
      <c r="E131" s="58" t="s">
        <v>16</v>
      </c>
      <c r="F131" s="58" t="s">
        <v>17</v>
      </c>
      <c r="G131" s="58" t="s">
        <v>17</v>
      </c>
      <c r="H131" s="62" t="s">
        <v>45</v>
      </c>
      <c r="I131" s="58">
        <v>190</v>
      </c>
      <c r="J131" s="60">
        <f t="shared" ca="1" si="3"/>
        <v>23.043835616438358</v>
      </c>
      <c r="K131" s="61">
        <v>36766</v>
      </c>
      <c r="L131" s="58" t="s">
        <v>142</v>
      </c>
      <c r="M131" s="58" t="s">
        <v>20</v>
      </c>
      <c r="N131" s="58" t="s">
        <v>80</v>
      </c>
      <c r="O131" s="4"/>
    </row>
    <row r="132" spans="1:15" x14ac:dyDescent="0.25">
      <c r="A132" s="54" t="s">
        <v>581</v>
      </c>
      <c r="B132" s="56" t="s">
        <v>165</v>
      </c>
      <c r="C132" s="58">
        <v>2023</v>
      </c>
      <c r="D132" s="58" t="s">
        <v>35</v>
      </c>
      <c r="E132" s="58" t="s">
        <v>24</v>
      </c>
      <c r="F132" s="58" t="s">
        <v>25</v>
      </c>
      <c r="G132" s="58" t="s">
        <v>17</v>
      </c>
      <c r="H132" s="58" t="s">
        <v>181</v>
      </c>
      <c r="I132" s="58">
        <v>150</v>
      </c>
      <c r="J132" s="60">
        <f t="shared" ca="1" si="3"/>
        <v>19.317808219178083</v>
      </c>
      <c r="K132" s="61">
        <v>38126</v>
      </c>
      <c r="L132" s="58" t="s">
        <v>166</v>
      </c>
      <c r="M132" s="58" t="s">
        <v>20</v>
      </c>
      <c r="N132" s="58" t="s">
        <v>21</v>
      </c>
      <c r="O132" s="4"/>
    </row>
    <row r="133" spans="1:15" x14ac:dyDescent="0.25">
      <c r="A133" s="54" t="s">
        <v>582</v>
      </c>
      <c r="B133" s="57" t="s">
        <v>312</v>
      </c>
      <c r="C133" s="58">
        <v>2021</v>
      </c>
      <c r="D133" s="58" t="s">
        <v>61</v>
      </c>
      <c r="E133" s="58" t="s">
        <v>16</v>
      </c>
      <c r="F133" s="58" t="s">
        <v>17</v>
      </c>
      <c r="G133" s="58" t="s">
        <v>17</v>
      </c>
      <c r="H133" s="58" t="s">
        <v>806</v>
      </c>
      <c r="I133" s="58">
        <v>200</v>
      </c>
      <c r="J133" s="60">
        <f t="shared" ca="1" si="3"/>
        <v>24.621917808219177</v>
      </c>
      <c r="K133" s="61">
        <v>36190</v>
      </c>
      <c r="L133" s="58" t="s">
        <v>124</v>
      </c>
      <c r="M133" s="58" t="s">
        <v>20</v>
      </c>
      <c r="N133" s="58" t="s">
        <v>59</v>
      </c>
      <c r="O133" s="4"/>
    </row>
    <row r="134" spans="1:15" x14ac:dyDescent="0.25">
      <c r="A134" s="54" t="s">
        <v>583</v>
      </c>
      <c r="B134" s="57" t="s">
        <v>811</v>
      </c>
      <c r="C134" s="58">
        <v>2023</v>
      </c>
      <c r="D134" s="58" t="s">
        <v>810</v>
      </c>
      <c r="E134" s="58" t="s">
        <v>16</v>
      </c>
      <c r="F134" s="58" t="s">
        <v>17</v>
      </c>
      <c r="G134" s="58" t="s">
        <v>17</v>
      </c>
      <c r="H134" s="62" t="s">
        <v>809</v>
      </c>
      <c r="I134" s="58">
        <v>174</v>
      </c>
      <c r="J134" s="60">
        <v>23</v>
      </c>
      <c r="K134" s="61">
        <v>32984</v>
      </c>
      <c r="L134" s="58" t="s">
        <v>53</v>
      </c>
      <c r="M134" s="58" t="s">
        <v>20</v>
      </c>
      <c r="N134" s="58" t="s">
        <v>21</v>
      </c>
      <c r="O134" s="4"/>
    </row>
    <row r="135" spans="1:15" x14ac:dyDescent="0.25">
      <c r="A135" s="54" t="s">
        <v>584</v>
      </c>
      <c r="B135" s="56" t="s">
        <v>313</v>
      </c>
      <c r="C135" s="58">
        <v>2022</v>
      </c>
      <c r="D135" s="58" t="s">
        <v>35</v>
      </c>
      <c r="E135" s="58" t="s">
        <v>16</v>
      </c>
      <c r="F135" s="58" t="s">
        <v>30</v>
      </c>
      <c r="G135" s="58" t="s">
        <v>30</v>
      </c>
      <c r="H135" s="62" t="s">
        <v>31</v>
      </c>
      <c r="I135" s="58">
        <v>168</v>
      </c>
      <c r="J135" s="60">
        <f t="shared" ca="1" si="3"/>
        <v>24.205479452054796</v>
      </c>
      <c r="K135" s="61">
        <v>36342</v>
      </c>
      <c r="L135" s="58" t="s">
        <v>162</v>
      </c>
      <c r="M135" s="58" t="s">
        <v>33</v>
      </c>
      <c r="N135" s="58" t="s">
        <v>21</v>
      </c>
      <c r="O135" s="4"/>
    </row>
    <row r="136" spans="1:15" x14ac:dyDescent="0.25">
      <c r="A136" s="54" t="s">
        <v>585</v>
      </c>
      <c r="B136" s="57" t="s">
        <v>314</v>
      </c>
      <c r="C136" s="58">
        <v>2022</v>
      </c>
      <c r="D136" s="58" t="s">
        <v>170</v>
      </c>
      <c r="E136" s="58" t="s">
        <v>24</v>
      </c>
      <c r="F136" s="58" t="s">
        <v>17</v>
      </c>
      <c r="G136" s="58" t="s">
        <v>17</v>
      </c>
      <c r="H136" s="58" t="s">
        <v>36</v>
      </c>
      <c r="I136" s="58">
        <v>150</v>
      </c>
      <c r="J136" s="60">
        <f t="shared" ca="1" si="3"/>
        <v>23.495890410958904</v>
      </c>
      <c r="K136" s="61">
        <v>36601</v>
      </c>
      <c r="L136" s="58" t="s">
        <v>771</v>
      </c>
      <c r="M136" s="58" t="s">
        <v>33</v>
      </c>
      <c r="N136" s="58" t="s">
        <v>21</v>
      </c>
      <c r="O136" s="4"/>
    </row>
    <row r="137" spans="1:15" x14ac:dyDescent="0.25">
      <c r="A137" s="54" t="s">
        <v>586</v>
      </c>
      <c r="B137" s="56" t="s">
        <v>315</v>
      </c>
      <c r="C137" s="58">
        <v>2022</v>
      </c>
      <c r="D137" s="58" t="s">
        <v>102</v>
      </c>
      <c r="E137" s="58" t="s">
        <v>29</v>
      </c>
      <c r="F137" s="58" t="s">
        <v>17</v>
      </c>
      <c r="G137" s="58" t="s">
        <v>17</v>
      </c>
      <c r="H137" s="58" t="s">
        <v>18</v>
      </c>
      <c r="I137" s="58">
        <v>220</v>
      </c>
      <c r="J137" s="60">
        <f t="shared" ca="1" si="3"/>
        <v>21.986301369863014</v>
      </c>
      <c r="K137" s="61">
        <v>37152</v>
      </c>
      <c r="L137" s="58" t="s">
        <v>264</v>
      </c>
      <c r="M137" s="58" t="s">
        <v>20</v>
      </c>
      <c r="N137" s="58" t="s">
        <v>59</v>
      </c>
      <c r="O137" s="4"/>
    </row>
    <row r="138" spans="1:15" x14ac:dyDescent="0.25">
      <c r="A138" s="54" t="s">
        <v>587</v>
      </c>
      <c r="B138" s="56" t="s">
        <v>380</v>
      </c>
      <c r="C138" s="58">
        <v>2022</v>
      </c>
      <c r="D138" s="58" t="s">
        <v>369</v>
      </c>
      <c r="E138" s="58" t="s">
        <v>72</v>
      </c>
      <c r="F138" s="58" t="s">
        <v>17</v>
      </c>
      <c r="G138" s="58" t="s">
        <v>17</v>
      </c>
      <c r="H138" s="58" t="s">
        <v>45</v>
      </c>
      <c r="I138" s="58">
        <v>200</v>
      </c>
      <c r="J138" s="60">
        <f t="shared" ca="1" si="3"/>
        <v>26.936986301369863</v>
      </c>
      <c r="K138" s="61">
        <v>35345</v>
      </c>
      <c r="L138" s="58" t="s">
        <v>381</v>
      </c>
      <c r="M138" s="58" t="s">
        <v>20</v>
      </c>
      <c r="N138" s="58" t="s">
        <v>21</v>
      </c>
      <c r="O138" s="4"/>
    </row>
    <row r="139" spans="1:15" x14ac:dyDescent="0.25">
      <c r="A139" s="54" t="s">
        <v>588</v>
      </c>
      <c r="B139" s="57" t="s">
        <v>167</v>
      </c>
      <c r="C139" s="58">
        <v>2023</v>
      </c>
      <c r="D139" s="58" t="s">
        <v>71</v>
      </c>
      <c r="E139" s="58" t="s">
        <v>29</v>
      </c>
      <c r="F139" s="58" t="s">
        <v>30</v>
      </c>
      <c r="G139" s="58" t="s">
        <v>30</v>
      </c>
      <c r="H139" s="58" t="s">
        <v>82</v>
      </c>
      <c r="I139" s="58">
        <v>185</v>
      </c>
      <c r="J139" s="60">
        <f t="shared" ca="1" si="3"/>
        <v>20.863013698630137</v>
      </c>
      <c r="K139" s="61">
        <v>37562</v>
      </c>
      <c r="L139" s="58" t="s">
        <v>58</v>
      </c>
      <c r="M139" s="58" t="s">
        <v>20</v>
      </c>
      <c r="N139" s="58" t="s">
        <v>401</v>
      </c>
      <c r="O139" s="4"/>
    </row>
    <row r="140" spans="1:15" x14ac:dyDescent="0.25">
      <c r="A140" s="54" t="s">
        <v>589</v>
      </c>
      <c r="B140" s="57" t="s">
        <v>168</v>
      </c>
      <c r="C140" s="58">
        <v>2023</v>
      </c>
      <c r="D140" s="58" t="s">
        <v>127</v>
      </c>
      <c r="E140" s="58" t="s">
        <v>16</v>
      </c>
      <c r="F140" s="58" t="s">
        <v>17</v>
      </c>
      <c r="G140" s="58" t="s">
        <v>17</v>
      </c>
      <c r="H140" s="58" t="s">
        <v>31</v>
      </c>
      <c r="I140" s="58">
        <v>180</v>
      </c>
      <c r="J140" s="60">
        <f t="shared" ca="1" si="3"/>
        <v>23.246575342465754</v>
      </c>
      <c r="K140" s="61">
        <v>36692</v>
      </c>
      <c r="L140" s="58" t="s">
        <v>58</v>
      </c>
      <c r="M140" s="58" t="s">
        <v>20</v>
      </c>
      <c r="N140" s="58" t="s">
        <v>21</v>
      </c>
      <c r="O140" s="4"/>
    </row>
    <row r="141" spans="1:15" x14ac:dyDescent="0.25">
      <c r="A141" s="54" t="s">
        <v>590</v>
      </c>
      <c r="B141" s="57" t="s">
        <v>316</v>
      </c>
      <c r="C141" s="58">
        <v>2022</v>
      </c>
      <c r="D141" s="58" t="s">
        <v>65</v>
      </c>
      <c r="E141" s="58" t="s">
        <v>72</v>
      </c>
      <c r="F141" s="58" t="s">
        <v>17</v>
      </c>
      <c r="G141" s="58" t="s">
        <v>17</v>
      </c>
      <c r="H141" s="58" t="s">
        <v>26</v>
      </c>
      <c r="I141" s="58">
        <v>160</v>
      </c>
      <c r="J141" s="60">
        <f t="shared" ca="1" si="3"/>
        <v>22.758904109589039</v>
      </c>
      <c r="K141" s="61">
        <v>36870</v>
      </c>
      <c r="L141" s="58" t="s">
        <v>162</v>
      </c>
      <c r="M141" s="58" t="s">
        <v>20</v>
      </c>
      <c r="N141" s="58" t="s">
        <v>59</v>
      </c>
      <c r="O141" s="4"/>
    </row>
    <row r="142" spans="1:15" x14ac:dyDescent="0.25">
      <c r="A142" s="54" t="s">
        <v>591</v>
      </c>
      <c r="B142" s="57" t="s">
        <v>317</v>
      </c>
      <c r="C142" s="58">
        <v>2022</v>
      </c>
      <c r="D142" s="58" t="s">
        <v>79</v>
      </c>
      <c r="E142" s="58" t="s">
        <v>29</v>
      </c>
      <c r="F142" s="58" t="s">
        <v>17</v>
      </c>
      <c r="G142" s="58" t="s">
        <v>17</v>
      </c>
      <c r="H142" s="58" t="s">
        <v>31</v>
      </c>
      <c r="I142" s="58">
        <v>166</v>
      </c>
      <c r="J142" s="60">
        <f t="shared" ca="1" si="3"/>
        <v>21.898630136986302</v>
      </c>
      <c r="K142" s="61">
        <v>37184</v>
      </c>
      <c r="L142" s="58" t="s">
        <v>69</v>
      </c>
      <c r="M142" s="58" t="s">
        <v>20</v>
      </c>
      <c r="N142" s="58" t="s">
        <v>21</v>
      </c>
      <c r="O142" s="4"/>
    </row>
    <row r="143" spans="1:15" x14ac:dyDescent="0.25">
      <c r="A143" s="54" t="s">
        <v>592</v>
      </c>
      <c r="B143" s="57" t="s">
        <v>169</v>
      </c>
      <c r="C143" s="58">
        <v>2023</v>
      </c>
      <c r="D143" s="58" t="s">
        <v>170</v>
      </c>
      <c r="E143" s="58" t="s">
        <v>24</v>
      </c>
      <c r="F143" s="58" t="s">
        <v>17</v>
      </c>
      <c r="G143" s="58" t="s">
        <v>17</v>
      </c>
      <c r="H143" s="62" t="s">
        <v>31</v>
      </c>
      <c r="I143" s="58">
        <v>180</v>
      </c>
      <c r="J143" s="60">
        <f t="shared" ca="1" si="3"/>
        <v>19.594520547945205</v>
      </c>
      <c r="K143" s="61">
        <v>38025</v>
      </c>
      <c r="L143" s="58" t="s">
        <v>69</v>
      </c>
      <c r="M143" s="58" t="s">
        <v>20</v>
      </c>
      <c r="N143" s="58" t="s">
        <v>21</v>
      </c>
      <c r="O143" s="4"/>
    </row>
    <row r="144" spans="1:15" x14ac:dyDescent="0.25">
      <c r="A144" s="54" t="s">
        <v>593</v>
      </c>
      <c r="B144" s="57" t="s">
        <v>410</v>
      </c>
      <c r="C144" s="58">
        <v>2023</v>
      </c>
      <c r="D144" s="58" t="s">
        <v>222</v>
      </c>
      <c r="E144" s="58" t="s">
        <v>16</v>
      </c>
      <c r="F144" s="58" t="s">
        <v>17</v>
      </c>
      <c r="G144" s="58" t="s">
        <v>17</v>
      </c>
      <c r="H144" s="58" t="s">
        <v>45</v>
      </c>
      <c r="I144" s="58">
        <v>187</v>
      </c>
      <c r="J144" s="60">
        <f t="shared" ca="1" si="3"/>
        <v>23.873972602739727</v>
      </c>
      <c r="K144" s="61">
        <v>36463</v>
      </c>
      <c r="L144" s="58" t="s">
        <v>58</v>
      </c>
      <c r="M144" s="58" t="s">
        <v>33</v>
      </c>
      <c r="N144" s="58" t="s">
        <v>59</v>
      </c>
      <c r="O144" s="4"/>
    </row>
    <row r="145" spans="1:15" x14ac:dyDescent="0.25">
      <c r="A145" s="54" t="s">
        <v>594</v>
      </c>
      <c r="B145" s="57" t="s">
        <v>171</v>
      </c>
      <c r="C145" s="58">
        <v>2023</v>
      </c>
      <c r="D145" s="58" t="s">
        <v>93</v>
      </c>
      <c r="E145" s="58" t="s">
        <v>16</v>
      </c>
      <c r="F145" s="58" t="s">
        <v>17</v>
      </c>
      <c r="G145" s="58" t="s">
        <v>17</v>
      </c>
      <c r="H145" s="58" t="s">
        <v>18</v>
      </c>
      <c r="I145" s="58">
        <v>180</v>
      </c>
      <c r="J145" s="60">
        <f t="shared" ca="1" si="3"/>
        <v>24.210958904109589</v>
      </c>
      <c r="K145" s="61">
        <v>36340</v>
      </c>
      <c r="L145" s="58" t="s">
        <v>172</v>
      </c>
      <c r="M145" s="58" t="s">
        <v>20</v>
      </c>
      <c r="N145" s="58" t="s">
        <v>21</v>
      </c>
      <c r="O145" s="4"/>
    </row>
    <row r="146" spans="1:15" x14ac:dyDescent="0.25">
      <c r="A146" s="54" t="s">
        <v>595</v>
      </c>
      <c r="B146" s="57" t="s">
        <v>404</v>
      </c>
      <c r="C146" s="58">
        <v>2023</v>
      </c>
      <c r="D146" s="58" t="s">
        <v>93</v>
      </c>
      <c r="E146" s="58" t="s">
        <v>29</v>
      </c>
      <c r="F146" s="58" t="s">
        <v>17</v>
      </c>
      <c r="G146" s="58" t="s">
        <v>17</v>
      </c>
      <c r="H146" s="62" t="s">
        <v>181</v>
      </c>
      <c r="I146" s="58">
        <v>210</v>
      </c>
      <c r="J146" s="60">
        <f t="shared" ca="1" si="3"/>
        <v>22.594520547945205</v>
      </c>
      <c r="K146" s="61">
        <v>36930</v>
      </c>
      <c r="L146" s="58" t="s">
        <v>58</v>
      </c>
      <c r="M146" s="58" t="s">
        <v>395</v>
      </c>
      <c r="N146" s="58" t="s">
        <v>21</v>
      </c>
      <c r="O146" s="63"/>
    </row>
    <row r="147" spans="1:15" x14ac:dyDescent="0.25">
      <c r="A147" s="54" t="s">
        <v>596</v>
      </c>
      <c r="B147" s="57" t="s">
        <v>173</v>
      </c>
      <c r="C147" s="58">
        <v>2023</v>
      </c>
      <c r="D147" s="58" t="s">
        <v>71</v>
      </c>
      <c r="E147" s="58" t="s">
        <v>72</v>
      </c>
      <c r="F147" s="58" t="s">
        <v>30</v>
      </c>
      <c r="G147" s="58" t="s">
        <v>17</v>
      </c>
      <c r="H147" s="58" t="s">
        <v>31</v>
      </c>
      <c r="I147" s="58">
        <v>225</v>
      </c>
      <c r="J147" s="60">
        <f t="shared" ca="1" si="3"/>
        <v>21.838356164383562</v>
      </c>
      <c r="K147" s="61">
        <v>37206</v>
      </c>
      <c r="L147" s="58" t="s">
        <v>121</v>
      </c>
      <c r="M147" s="58" t="s">
        <v>38</v>
      </c>
      <c r="N147" s="58" t="s">
        <v>21</v>
      </c>
      <c r="O147" s="4"/>
    </row>
    <row r="148" spans="1:15" x14ac:dyDescent="0.25">
      <c r="A148" s="54" t="s">
        <v>597</v>
      </c>
      <c r="B148" s="56" t="s">
        <v>433</v>
      </c>
      <c r="C148" s="58">
        <v>2023</v>
      </c>
      <c r="D148" s="58" t="s">
        <v>57</v>
      </c>
      <c r="E148" s="58" t="s">
        <v>24</v>
      </c>
      <c r="F148" s="58" t="s">
        <v>17</v>
      </c>
      <c r="G148" s="58" t="s">
        <v>17</v>
      </c>
      <c r="H148" s="58" t="s">
        <v>31</v>
      </c>
      <c r="I148" s="58">
        <v>175</v>
      </c>
      <c r="J148" s="60">
        <f t="shared" ca="1" si="3"/>
        <v>19.75068493150685</v>
      </c>
      <c r="K148" s="61">
        <v>37968</v>
      </c>
      <c r="L148" s="58" t="s">
        <v>58</v>
      </c>
      <c r="M148" s="58" t="s">
        <v>20</v>
      </c>
      <c r="N148" s="58" t="s">
        <v>21</v>
      </c>
      <c r="O148" s="4"/>
    </row>
    <row r="149" spans="1:15" x14ac:dyDescent="0.25">
      <c r="A149" s="54" t="s">
        <v>598</v>
      </c>
      <c r="B149" s="57" t="s">
        <v>403</v>
      </c>
      <c r="C149" s="58">
        <v>2023</v>
      </c>
      <c r="D149" s="58" t="s">
        <v>93</v>
      </c>
      <c r="E149" s="58" t="s">
        <v>72</v>
      </c>
      <c r="F149" s="58" t="s">
        <v>17</v>
      </c>
      <c r="G149" s="58" t="s">
        <v>17</v>
      </c>
      <c r="H149" s="58" t="s">
        <v>36</v>
      </c>
      <c r="I149" s="58">
        <v>190</v>
      </c>
      <c r="J149" s="60">
        <f t="shared" ca="1" si="3"/>
        <v>21.336986301369862</v>
      </c>
      <c r="K149" s="61">
        <v>37389</v>
      </c>
      <c r="L149" s="58" t="s">
        <v>58</v>
      </c>
      <c r="M149" s="58" t="s">
        <v>20</v>
      </c>
      <c r="N149" s="58" t="s">
        <v>21</v>
      </c>
      <c r="O149" s="4"/>
    </row>
    <row r="150" spans="1:15" x14ac:dyDescent="0.25">
      <c r="A150" s="54" t="s">
        <v>599</v>
      </c>
      <c r="B150" s="57" t="s">
        <v>790</v>
      </c>
      <c r="C150" s="58">
        <v>2023</v>
      </c>
      <c r="D150" s="58" t="s">
        <v>808</v>
      </c>
      <c r="E150" s="58" t="s">
        <v>16</v>
      </c>
      <c r="F150" s="58" t="s">
        <v>17</v>
      </c>
      <c r="G150" s="58" t="s">
        <v>17</v>
      </c>
      <c r="H150" s="58" t="s">
        <v>809</v>
      </c>
      <c r="I150" s="58">
        <v>185</v>
      </c>
      <c r="J150" s="60">
        <f t="shared" ca="1" si="3"/>
        <v>19.978082191780821</v>
      </c>
      <c r="K150" s="61">
        <v>37885</v>
      </c>
      <c r="L150" s="58" t="s">
        <v>381</v>
      </c>
      <c r="M150" s="58" t="s">
        <v>20</v>
      </c>
      <c r="N150" s="58" t="s">
        <v>21</v>
      </c>
      <c r="O150" s="4"/>
    </row>
    <row r="151" spans="1:15" x14ac:dyDescent="0.25">
      <c r="A151" s="54" t="s">
        <v>600</v>
      </c>
      <c r="B151" s="56" t="s">
        <v>440</v>
      </c>
      <c r="C151" s="58">
        <v>2023</v>
      </c>
      <c r="D151" s="58" t="s">
        <v>35</v>
      </c>
      <c r="E151" s="58" t="s">
        <v>72</v>
      </c>
      <c r="F151" s="58" t="s">
        <v>17</v>
      </c>
      <c r="G151" s="58" t="s">
        <v>17</v>
      </c>
      <c r="H151" s="58" t="s">
        <v>26</v>
      </c>
      <c r="I151" s="58">
        <v>165</v>
      </c>
      <c r="J151" s="60">
        <f t="shared" ca="1" si="3"/>
        <v>21.008219178082193</v>
      </c>
      <c r="K151" s="61">
        <v>37509</v>
      </c>
      <c r="L151" s="58" t="s">
        <v>441</v>
      </c>
      <c r="M151" s="58" t="s">
        <v>20</v>
      </c>
      <c r="N151" s="58" t="s">
        <v>401</v>
      </c>
      <c r="O151" s="4"/>
    </row>
    <row r="152" spans="1:15" x14ac:dyDescent="0.25">
      <c r="A152" s="54" t="s">
        <v>601</v>
      </c>
      <c r="B152" s="57" t="s">
        <v>174</v>
      </c>
      <c r="C152" s="58">
        <v>2023</v>
      </c>
      <c r="D152" s="58" t="s">
        <v>170</v>
      </c>
      <c r="E152" s="58" t="s">
        <v>16</v>
      </c>
      <c r="F152" s="58" t="s">
        <v>17</v>
      </c>
      <c r="G152" s="58" t="s">
        <v>17</v>
      </c>
      <c r="H152" s="58" t="s">
        <v>18</v>
      </c>
      <c r="I152" s="58">
        <v>180</v>
      </c>
      <c r="J152" s="60">
        <f t="shared" ca="1" si="3"/>
        <v>22.6</v>
      </c>
      <c r="K152" s="61">
        <v>36928</v>
      </c>
      <c r="L152" s="58" t="s">
        <v>53</v>
      </c>
      <c r="M152" s="58" t="s">
        <v>20</v>
      </c>
      <c r="N152" s="58" t="s">
        <v>21</v>
      </c>
      <c r="O152" s="4"/>
    </row>
    <row r="153" spans="1:15" x14ac:dyDescent="0.25">
      <c r="A153" s="54" t="s">
        <v>602</v>
      </c>
      <c r="B153" s="57" t="s">
        <v>318</v>
      </c>
      <c r="C153" s="58">
        <v>2022</v>
      </c>
      <c r="D153" s="58" t="s">
        <v>772</v>
      </c>
      <c r="E153" s="58" t="s">
        <v>24</v>
      </c>
      <c r="F153" s="58" t="s">
        <v>17</v>
      </c>
      <c r="G153" s="58" t="s">
        <v>17</v>
      </c>
      <c r="H153" s="58" t="s">
        <v>31</v>
      </c>
      <c r="I153" s="58">
        <v>185</v>
      </c>
      <c r="J153" s="60">
        <f t="shared" ca="1" si="3"/>
        <v>22.227397260273971</v>
      </c>
      <c r="K153" s="61">
        <v>37064</v>
      </c>
      <c r="L153" s="58" t="s">
        <v>319</v>
      </c>
      <c r="M153" s="58" t="s">
        <v>20</v>
      </c>
      <c r="N153" s="58" t="s">
        <v>59</v>
      </c>
      <c r="O153" s="4"/>
    </row>
    <row r="154" spans="1:15" x14ac:dyDescent="0.25">
      <c r="A154" s="54" t="s">
        <v>603</v>
      </c>
      <c r="B154" s="56" t="s">
        <v>320</v>
      </c>
      <c r="C154" s="58">
        <v>2022</v>
      </c>
      <c r="D154" s="58" t="s">
        <v>102</v>
      </c>
      <c r="E154" s="58" t="s">
        <v>16</v>
      </c>
      <c r="F154" s="58" t="s">
        <v>17</v>
      </c>
      <c r="G154" s="58" t="s">
        <v>17</v>
      </c>
      <c r="H154" s="58" t="s">
        <v>18</v>
      </c>
      <c r="I154" s="58">
        <v>180</v>
      </c>
      <c r="J154" s="60">
        <f t="shared" ca="1" si="3"/>
        <v>22.016438356164382</v>
      </c>
      <c r="K154" s="61">
        <v>37141</v>
      </c>
      <c r="L154" s="58" t="s">
        <v>138</v>
      </c>
      <c r="M154" s="58" t="s">
        <v>20</v>
      </c>
      <c r="N154" s="58" t="s">
        <v>59</v>
      </c>
      <c r="O154" s="4"/>
    </row>
    <row r="155" spans="1:15" x14ac:dyDescent="0.25">
      <c r="A155" s="54" t="s">
        <v>604</v>
      </c>
      <c r="B155" s="56" t="s">
        <v>407</v>
      </c>
      <c r="C155" s="58">
        <v>2023</v>
      </c>
      <c r="D155" s="58" t="s">
        <v>102</v>
      </c>
      <c r="E155" s="58" t="s">
        <v>24</v>
      </c>
      <c r="F155" s="58" t="s">
        <v>17</v>
      </c>
      <c r="G155" s="58" t="s">
        <v>17</v>
      </c>
      <c r="H155" s="58" t="s">
        <v>18</v>
      </c>
      <c r="I155" s="58">
        <v>165</v>
      </c>
      <c r="J155" s="60">
        <f t="shared" ca="1" si="3"/>
        <v>20.915068493150685</v>
      </c>
      <c r="K155" s="61">
        <v>37543</v>
      </c>
      <c r="L155" s="58" t="s">
        <v>69</v>
      </c>
      <c r="M155" s="58" t="s">
        <v>20</v>
      </c>
      <c r="N155" s="58" t="s">
        <v>21</v>
      </c>
      <c r="O155" s="4"/>
    </row>
    <row r="156" spans="1:15" x14ac:dyDescent="0.25">
      <c r="A156" s="54" t="s">
        <v>605</v>
      </c>
      <c r="B156" s="56" t="s">
        <v>321</v>
      </c>
      <c r="C156" s="58">
        <v>2022</v>
      </c>
      <c r="D156" s="58" t="s">
        <v>773</v>
      </c>
      <c r="E156" s="58" t="s">
        <v>24</v>
      </c>
      <c r="F156" s="58" t="s">
        <v>17</v>
      </c>
      <c r="G156" s="58" t="s">
        <v>17</v>
      </c>
      <c r="H156" s="58" t="s">
        <v>45</v>
      </c>
      <c r="I156" s="58">
        <v>160</v>
      </c>
      <c r="J156" s="60">
        <f t="shared" ca="1" si="3"/>
        <v>21.791780821917808</v>
      </c>
      <c r="K156" s="61">
        <v>37223</v>
      </c>
      <c r="L156" s="58" t="s">
        <v>85</v>
      </c>
      <c r="M156" s="58" t="s">
        <v>33</v>
      </c>
      <c r="N156" s="58" t="s">
        <v>21</v>
      </c>
      <c r="O156" s="4"/>
    </row>
    <row r="157" spans="1:15" x14ac:dyDescent="0.25">
      <c r="A157" s="54" t="s">
        <v>606</v>
      </c>
      <c r="B157" s="56" t="s">
        <v>322</v>
      </c>
      <c r="C157" s="58">
        <v>2022</v>
      </c>
      <c r="D157" s="58" t="s">
        <v>95</v>
      </c>
      <c r="E157" s="58" t="s">
        <v>16</v>
      </c>
      <c r="F157" s="58" t="s">
        <v>17</v>
      </c>
      <c r="G157" s="58" t="s">
        <v>17</v>
      </c>
      <c r="H157" s="62" t="s">
        <v>26</v>
      </c>
      <c r="I157" s="58">
        <v>239</v>
      </c>
      <c r="J157" s="60">
        <f t="shared" ca="1" si="3"/>
        <v>23.772602739726029</v>
      </c>
      <c r="K157" s="61">
        <v>36500</v>
      </c>
      <c r="L157" s="58" t="s">
        <v>85</v>
      </c>
      <c r="M157" s="58" t="s">
        <v>42</v>
      </c>
      <c r="N157" s="58" t="s">
        <v>21</v>
      </c>
      <c r="O157" s="4"/>
    </row>
    <row r="158" spans="1:15" x14ac:dyDescent="0.25">
      <c r="A158" s="54" t="s">
        <v>607</v>
      </c>
      <c r="B158" s="57" t="s">
        <v>323</v>
      </c>
      <c r="C158" s="58">
        <v>2022</v>
      </c>
      <c r="D158" s="58" t="s">
        <v>120</v>
      </c>
      <c r="E158" s="58" t="s">
        <v>16</v>
      </c>
      <c r="F158" s="58" t="s">
        <v>17</v>
      </c>
      <c r="G158" s="58" t="s">
        <v>17</v>
      </c>
      <c r="H158" s="58" t="s">
        <v>62</v>
      </c>
      <c r="I158" s="58">
        <v>218</v>
      </c>
      <c r="J158" s="60">
        <f t="shared" ca="1" si="3"/>
        <v>22.476712328767125</v>
      </c>
      <c r="K158" s="61">
        <v>36973</v>
      </c>
      <c r="L158" s="58" t="s">
        <v>88</v>
      </c>
      <c r="M158" s="58" t="s">
        <v>20</v>
      </c>
      <c r="N158" s="58" t="s">
        <v>59</v>
      </c>
      <c r="O158" s="4"/>
    </row>
    <row r="159" spans="1:15" x14ac:dyDescent="0.25">
      <c r="A159" s="54" t="s">
        <v>608</v>
      </c>
      <c r="B159" s="57" t="s">
        <v>175</v>
      </c>
      <c r="C159" s="58">
        <v>2023</v>
      </c>
      <c r="D159" s="58" t="s">
        <v>23</v>
      </c>
      <c r="E159" s="58" t="s">
        <v>24</v>
      </c>
      <c r="F159" s="58" t="s">
        <v>30</v>
      </c>
      <c r="G159" s="58" t="s">
        <v>17</v>
      </c>
      <c r="H159" s="58" t="s">
        <v>36</v>
      </c>
      <c r="I159" s="58">
        <v>160</v>
      </c>
      <c r="J159" s="60">
        <f t="shared" ca="1" si="3"/>
        <v>19.975342465753425</v>
      </c>
      <c r="K159" s="61">
        <v>37886</v>
      </c>
      <c r="L159" s="58" t="s">
        <v>53</v>
      </c>
      <c r="M159" s="58" t="s">
        <v>20</v>
      </c>
      <c r="N159" s="58" t="s">
        <v>59</v>
      </c>
      <c r="O159" s="4"/>
    </row>
    <row r="160" spans="1:15" x14ac:dyDescent="0.25">
      <c r="A160" s="54" t="s">
        <v>609</v>
      </c>
      <c r="B160" s="56" t="s">
        <v>176</v>
      </c>
      <c r="C160" s="58">
        <v>2023</v>
      </c>
      <c r="D160" s="58" t="s">
        <v>104</v>
      </c>
      <c r="E160" s="58" t="s">
        <v>16</v>
      </c>
      <c r="F160" s="58" t="s">
        <v>17</v>
      </c>
      <c r="G160" s="58" t="s">
        <v>17</v>
      </c>
      <c r="H160" s="58" t="s">
        <v>45</v>
      </c>
      <c r="I160" s="58">
        <v>170</v>
      </c>
      <c r="J160" s="60">
        <f t="shared" ca="1" si="3"/>
        <v>22.635616438356163</v>
      </c>
      <c r="K160" s="61">
        <v>36915</v>
      </c>
      <c r="L160" s="58" t="s">
        <v>69</v>
      </c>
      <c r="M160" s="58" t="s">
        <v>20</v>
      </c>
      <c r="N160" s="58" t="s">
        <v>21</v>
      </c>
      <c r="O160" s="4"/>
    </row>
    <row r="161" spans="1:15" x14ac:dyDescent="0.25">
      <c r="A161" s="54" t="s">
        <v>610</v>
      </c>
      <c r="B161" s="56" t="s">
        <v>397</v>
      </c>
      <c r="C161" s="58">
        <v>2021</v>
      </c>
      <c r="D161" s="58" t="s">
        <v>127</v>
      </c>
      <c r="E161" s="58" t="s">
        <v>16</v>
      </c>
      <c r="F161" s="58" t="s">
        <v>17</v>
      </c>
      <c r="G161" s="58" t="s">
        <v>17</v>
      </c>
      <c r="H161" s="58" t="s">
        <v>128</v>
      </c>
      <c r="I161" s="58">
        <v>200</v>
      </c>
      <c r="J161" s="60">
        <f t="shared" ca="1" si="3"/>
        <v>24.526027397260275</v>
      </c>
      <c r="K161" s="61">
        <v>36225</v>
      </c>
      <c r="L161" s="113" t="s">
        <v>398</v>
      </c>
      <c r="M161" s="58" t="s">
        <v>20</v>
      </c>
      <c r="N161" s="58" t="s">
        <v>80</v>
      </c>
      <c r="O161" s="4"/>
    </row>
    <row r="162" spans="1:15" x14ac:dyDescent="0.25">
      <c r="A162" s="54" t="s">
        <v>611</v>
      </c>
      <c r="B162" s="56" t="s">
        <v>446</v>
      </c>
      <c r="C162" s="58">
        <v>2021</v>
      </c>
      <c r="D162" s="58" t="s">
        <v>123</v>
      </c>
      <c r="E162" s="58" t="s">
        <v>16</v>
      </c>
      <c r="F162" s="58" t="s">
        <v>17</v>
      </c>
      <c r="G162" s="58" t="s">
        <v>17</v>
      </c>
      <c r="H162" s="58" t="s">
        <v>18</v>
      </c>
      <c r="I162" s="58">
        <v>182</v>
      </c>
      <c r="J162" s="60">
        <f t="shared" ca="1" si="3"/>
        <v>24.084931506849315</v>
      </c>
      <c r="K162" s="61">
        <v>36386</v>
      </c>
      <c r="L162" s="58" t="s">
        <v>99</v>
      </c>
      <c r="M162" s="58" t="s">
        <v>20</v>
      </c>
      <c r="N162" s="58" t="s">
        <v>59</v>
      </c>
      <c r="O162" s="4"/>
    </row>
    <row r="163" spans="1:15" x14ac:dyDescent="0.25">
      <c r="A163" s="54" t="s">
        <v>612</v>
      </c>
      <c r="B163" s="56" t="s">
        <v>177</v>
      </c>
      <c r="C163" s="58">
        <v>2023</v>
      </c>
      <c r="D163" s="58" t="s">
        <v>104</v>
      </c>
      <c r="E163" s="58" t="s">
        <v>16</v>
      </c>
      <c r="F163" s="58" t="s">
        <v>17</v>
      </c>
      <c r="G163" s="58" t="s">
        <v>17</v>
      </c>
      <c r="H163" s="58" t="s">
        <v>62</v>
      </c>
      <c r="I163" s="58">
        <v>190</v>
      </c>
      <c r="J163" s="60">
        <f t="shared" ca="1" si="3"/>
        <v>20.660273972602738</v>
      </c>
      <c r="K163" s="61">
        <v>37636</v>
      </c>
      <c r="L163" s="58" t="s">
        <v>50</v>
      </c>
      <c r="M163" s="58" t="s">
        <v>20</v>
      </c>
      <c r="N163" s="58" t="s">
        <v>59</v>
      </c>
      <c r="O163" s="4"/>
    </row>
    <row r="164" spans="1:15" x14ac:dyDescent="0.25">
      <c r="A164" s="54" t="s">
        <v>613</v>
      </c>
      <c r="B164" s="57" t="s">
        <v>178</v>
      </c>
      <c r="C164" s="58">
        <v>2023</v>
      </c>
      <c r="D164" s="58" t="s">
        <v>93</v>
      </c>
      <c r="E164" s="58" t="s">
        <v>24</v>
      </c>
      <c r="F164" s="58" t="s">
        <v>17</v>
      </c>
      <c r="G164" s="58" t="s">
        <v>17</v>
      </c>
      <c r="H164" s="58" t="s">
        <v>36</v>
      </c>
      <c r="I164" s="58">
        <v>180</v>
      </c>
      <c r="J164" s="60">
        <f t="shared" ca="1" si="3"/>
        <v>19.375342465753423</v>
      </c>
      <c r="K164" s="61">
        <v>38105</v>
      </c>
      <c r="L164" s="58" t="s">
        <v>41</v>
      </c>
      <c r="M164" s="58" t="s">
        <v>20</v>
      </c>
      <c r="N164" s="58" t="s">
        <v>21</v>
      </c>
      <c r="O164" s="4"/>
    </row>
    <row r="165" spans="1:15" x14ac:dyDescent="0.25">
      <c r="A165" s="54" t="s">
        <v>614</v>
      </c>
      <c r="B165" s="57" t="s">
        <v>412</v>
      </c>
      <c r="C165" s="58">
        <v>2021</v>
      </c>
      <c r="D165" s="58" t="s">
        <v>120</v>
      </c>
      <c r="E165" s="58" t="s">
        <v>16</v>
      </c>
      <c r="F165" s="58" t="s">
        <v>17</v>
      </c>
      <c r="G165" s="58" t="s">
        <v>17</v>
      </c>
      <c r="H165" s="58" t="s">
        <v>31</v>
      </c>
      <c r="I165" s="58">
        <v>160</v>
      </c>
      <c r="J165" s="60">
        <f t="shared" ca="1" si="3"/>
        <v>24.854794520547944</v>
      </c>
      <c r="K165" s="61">
        <v>36105</v>
      </c>
      <c r="L165" s="58" t="s">
        <v>58</v>
      </c>
      <c r="M165" s="58" t="s">
        <v>20</v>
      </c>
      <c r="N165" s="58" t="s">
        <v>21</v>
      </c>
      <c r="O165" s="4"/>
    </row>
    <row r="166" spans="1:15" x14ac:dyDescent="0.25">
      <c r="A166" s="54" t="s">
        <v>615</v>
      </c>
      <c r="B166" s="56" t="s">
        <v>422</v>
      </c>
      <c r="C166" s="58">
        <v>2023</v>
      </c>
      <c r="D166" s="58" t="s">
        <v>57</v>
      </c>
      <c r="E166" s="58" t="s">
        <v>16</v>
      </c>
      <c r="F166" s="58" t="s">
        <v>17</v>
      </c>
      <c r="G166" s="58" t="s">
        <v>17</v>
      </c>
      <c r="H166" s="58" t="s">
        <v>62</v>
      </c>
      <c r="I166" s="58">
        <v>178</v>
      </c>
      <c r="J166" s="60">
        <f t="shared" ca="1" si="3"/>
        <v>21.695890410958903</v>
      </c>
      <c r="K166" s="61">
        <v>37258</v>
      </c>
      <c r="L166" s="58" t="s">
        <v>157</v>
      </c>
      <c r="M166" s="58" t="s">
        <v>20</v>
      </c>
      <c r="N166" s="58" t="s">
        <v>21</v>
      </c>
      <c r="O166" s="4"/>
    </row>
    <row r="167" spans="1:15" x14ac:dyDescent="0.25">
      <c r="A167" s="54" t="s">
        <v>616</v>
      </c>
      <c r="B167" s="56" t="s">
        <v>324</v>
      </c>
      <c r="C167" s="58">
        <v>2022</v>
      </c>
      <c r="D167" s="58" t="s">
        <v>773</v>
      </c>
      <c r="E167" s="58" t="s">
        <v>16</v>
      </c>
      <c r="F167" s="58" t="s">
        <v>17</v>
      </c>
      <c r="G167" s="58" t="s">
        <v>17</v>
      </c>
      <c r="H167" s="62" t="s">
        <v>49</v>
      </c>
      <c r="I167" s="58">
        <v>226</v>
      </c>
      <c r="J167" s="60">
        <f t="shared" ca="1" si="3"/>
        <v>23.580821917808219</v>
      </c>
      <c r="K167" s="61">
        <v>36570</v>
      </c>
      <c r="L167" s="58" t="s">
        <v>37</v>
      </c>
      <c r="M167" s="58" t="s">
        <v>20</v>
      </c>
      <c r="N167" s="58" t="s">
        <v>59</v>
      </c>
      <c r="O167" s="4"/>
    </row>
    <row r="168" spans="1:15" x14ac:dyDescent="0.25">
      <c r="A168" s="54" t="s">
        <v>617</v>
      </c>
      <c r="B168" s="56" t="s">
        <v>386</v>
      </c>
      <c r="C168" s="58">
        <v>2023</v>
      </c>
      <c r="D168" s="58" t="s">
        <v>123</v>
      </c>
      <c r="E168" s="58" t="s">
        <v>72</v>
      </c>
      <c r="F168" s="58" t="s">
        <v>25</v>
      </c>
      <c r="G168" s="58" t="s">
        <v>17</v>
      </c>
      <c r="H168" s="58" t="s">
        <v>62</v>
      </c>
      <c r="I168" s="58">
        <v>195</v>
      </c>
      <c r="J168" s="60">
        <f t="shared" ca="1" si="3"/>
        <v>20.19178082191781</v>
      </c>
      <c r="K168" s="61">
        <v>37807</v>
      </c>
      <c r="L168" s="58" t="s">
        <v>85</v>
      </c>
      <c r="M168" s="58" t="s">
        <v>20</v>
      </c>
      <c r="N168" s="58" t="s">
        <v>21</v>
      </c>
      <c r="O168" s="4"/>
    </row>
    <row r="169" spans="1:15" x14ac:dyDescent="0.25">
      <c r="A169" s="54" t="s">
        <v>618</v>
      </c>
      <c r="B169" s="56" t="s">
        <v>325</v>
      </c>
      <c r="C169" s="58">
        <v>2022</v>
      </c>
      <c r="D169" s="58" t="s">
        <v>102</v>
      </c>
      <c r="E169" s="58" t="s">
        <v>29</v>
      </c>
      <c r="F169" s="58" t="s">
        <v>25</v>
      </c>
      <c r="G169" s="58" t="s">
        <v>17</v>
      </c>
      <c r="H169" s="58" t="s">
        <v>45</v>
      </c>
      <c r="I169" s="58">
        <v>187</v>
      </c>
      <c r="J169" s="60">
        <f t="shared" ca="1" si="3"/>
        <v>21.350684931506848</v>
      </c>
      <c r="K169" s="61">
        <v>37384</v>
      </c>
      <c r="L169" s="58" t="s">
        <v>326</v>
      </c>
      <c r="M169" s="58" t="s">
        <v>20</v>
      </c>
      <c r="N169" s="58" t="s">
        <v>59</v>
      </c>
      <c r="O169" s="4"/>
    </row>
    <row r="170" spans="1:15" x14ac:dyDescent="0.25">
      <c r="A170" s="54" t="s">
        <v>619</v>
      </c>
      <c r="B170" s="56" t="s">
        <v>788</v>
      </c>
      <c r="C170" s="58">
        <v>2023</v>
      </c>
      <c r="D170" s="58" t="s">
        <v>810</v>
      </c>
      <c r="E170" s="58" t="s">
        <v>16</v>
      </c>
      <c r="F170" s="58" t="s">
        <v>17</v>
      </c>
      <c r="G170" s="58" t="s">
        <v>17</v>
      </c>
      <c r="H170" s="58" t="s">
        <v>801</v>
      </c>
      <c r="I170" s="58">
        <v>170</v>
      </c>
      <c r="J170" s="60">
        <f t="shared" ca="1" si="3"/>
        <v>29.586301369863012</v>
      </c>
      <c r="K170" s="61">
        <v>34378</v>
      </c>
      <c r="L170" s="58" t="s">
        <v>162</v>
      </c>
      <c r="M170" s="58" t="s">
        <v>20</v>
      </c>
      <c r="N170" s="58" t="s">
        <v>21</v>
      </c>
      <c r="O170" s="4"/>
    </row>
    <row r="171" spans="1:15" x14ac:dyDescent="0.25">
      <c r="A171" s="54" t="s">
        <v>620</v>
      </c>
      <c r="B171" s="57" t="s">
        <v>179</v>
      </c>
      <c r="C171" s="58">
        <v>2023</v>
      </c>
      <c r="D171" s="58" t="s">
        <v>156</v>
      </c>
      <c r="E171" s="58" t="s">
        <v>16</v>
      </c>
      <c r="F171" s="58" t="s">
        <v>17</v>
      </c>
      <c r="G171" s="58" t="s">
        <v>17</v>
      </c>
      <c r="H171" s="58" t="s">
        <v>31</v>
      </c>
      <c r="I171" s="58">
        <v>200</v>
      </c>
      <c r="J171" s="60">
        <f t="shared" ca="1" si="3"/>
        <v>21.241095890410961</v>
      </c>
      <c r="K171" s="61">
        <v>37424</v>
      </c>
      <c r="L171" s="58" t="s">
        <v>109</v>
      </c>
      <c r="M171" s="58" t="s">
        <v>20</v>
      </c>
      <c r="N171" s="58" t="s">
        <v>21</v>
      </c>
      <c r="O171" s="4"/>
    </row>
    <row r="172" spans="1:15" x14ac:dyDescent="0.25">
      <c r="A172" s="54" t="s">
        <v>621</v>
      </c>
      <c r="B172" s="57" t="s">
        <v>180</v>
      </c>
      <c r="C172" s="58">
        <v>2023</v>
      </c>
      <c r="D172" s="58" t="s">
        <v>65</v>
      </c>
      <c r="E172" s="58" t="s">
        <v>24</v>
      </c>
      <c r="F172" s="58" t="s">
        <v>25</v>
      </c>
      <c r="G172" s="58" t="s">
        <v>17</v>
      </c>
      <c r="H172" s="58" t="s">
        <v>181</v>
      </c>
      <c r="I172" s="58">
        <v>186</v>
      </c>
      <c r="J172" s="60">
        <f t="shared" ca="1" si="3"/>
        <v>20.873972602739727</v>
      </c>
      <c r="K172" s="61">
        <v>37558</v>
      </c>
      <c r="L172" s="58" t="s">
        <v>182</v>
      </c>
      <c r="M172" s="58" t="s">
        <v>20</v>
      </c>
      <c r="N172" s="58" t="s">
        <v>21</v>
      </c>
      <c r="O172" s="4"/>
    </row>
    <row r="173" spans="1:15" x14ac:dyDescent="0.25">
      <c r="A173" s="54" t="s">
        <v>622</v>
      </c>
      <c r="B173" s="57" t="s">
        <v>183</v>
      </c>
      <c r="C173" s="58">
        <v>2023</v>
      </c>
      <c r="D173" s="58" t="s">
        <v>79</v>
      </c>
      <c r="E173" s="58" t="s">
        <v>24</v>
      </c>
      <c r="F173" s="58" t="s">
        <v>25</v>
      </c>
      <c r="G173" s="58" t="s">
        <v>17</v>
      </c>
      <c r="H173" s="58" t="s">
        <v>45</v>
      </c>
      <c r="I173" s="58">
        <v>170</v>
      </c>
      <c r="J173" s="60">
        <f t="shared" ca="1" si="3"/>
        <v>18.520547945205479</v>
      </c>
      <c r="K173" s="61">
        <v>38417</v>
      </c>
      <c r="L173" s="58" t="s">
        <v>69</v>
      </c>
      <c r="M173" s="58" t="s">
        <v>20</v>
      </c>
      <c r="N173" s="58" t="s">
        <v>21</v>
      </c>
      <c r="O173" s="4"/>
    </row>
    <row r="174" spans="1:15" x14ac:dyDescent="0.25">
      <c r="A174" s="54" t="s">
        <v>623</v>
      </c>
      <c r="B174" s="57" t="s">
        <v>184</v>
      </c>
      <c r="C174" s="58">
        <v>2023</v>
      </c>
      <c r="D174" s="58" t="s">
        <v>156</v>
      </c>
      <c r="E174" s="58" t="s">
        <v>16</v>
      </c>
      <c r="F174" s="58" t="s">
        <v>30</v>
      </c>
      <c r="G174" s="58" t="s">
        <v>30</v>
      </c>
      <c r="H174" s="58" t="s">
        <v>31</v>
      </c>
      <c r="I174" s="58">
        <v>202</v>
      </c>
      <c r="J174" s="60">
        <f t="shared" ca="1" si="3"/>
        <v>22.641095890410959</v>
      </c>
      <c r="K174" s="61">
        <v>36913</v>
      </c>
      <c r="L174" s="58" t="s">
        <v>58</v>
      </c>
      <c r="M174" s="58" t="s">
        <v>20</v>
      </c>
      <c r="N174" s="58" t="s">
        <v>401</v>
      </c>
      <c r="O174" s="4"/>
    </row>
    <row r="175" spans="1:15" x14ac:dyDescent="0.25">
      <c r="A175" s="54" t="s">
        <v>624</v>
      </c>
      <c r="B175" s="56" t="s">
        <v>382</v>
      </c>
      <c r="C175" s="58">
        <v>2022</v>
      </c>
      <c r="D175" s="58" t="s">
        <v>367</v>
      </c>
      <c r="E175" s="58" t="s">
        <v>16</v>
      </c>
      <c r="F175" s="58" t="s">
        <v>30</v>
      </c>
      <c r="G175" s="58" t="s">
        <v>17</v>
      </c>
      <c r="H175" s="58" t="s">
        <v>31</v>
      </c>
      <c r="I175" s="58">
        <v>198</v>
      </c>
      <c r="J175" s="60">
        <f t="shared" ca="1" si="3"/>
        <v>26.172602739726027</v>
      </c>
      <c r="K175" s="61">
        <v>35624</v>
      </c>
      <c r="L175" s="58" t="s">
        <v>50</v>
      </c>
      <c r="M175" s="58" t="s">
        <v>20</v>
      </c>
      <c r="N175" s="58" t="s">
        <v>21</v>
      </c>
      <c r="O175" s="4"/>
    </row>
    <row r="176" spans="1:15" x14ac:dyDescent="0.25">
      <c r="A176" s="54" t="s">
        <v>625</v>
      </c>
      <c r="B176" s="56" t="s">
        <v>807</v>
      </c>
      <c r="C176" s="58">
        <v>2023</v>
      </c>
      <c r="D176" s="58" t="s">
        <v>123</v>
      </c>
      <c r="E176" s="58" t="s">
        <v>16</v>
      </c>
      <c r="F176" s="58" t="s">
        <v>17</v>
      </c>
      <c r="G176" s="58" t="s">
        <v>17</v>
      </c>
      <c r="H176" s="58" t="s">
        <v>806</v>
      </c>
      <c r="I176" s="58">
        <v>190</v>
      </c>
      <c r="J176" s="60">
        <f t="shared" ca="1" si="3"/>
        <v>21.843835616438355</v>
      </c>
      <c r="K176" s="61">
        <v>37204</v>
      </c>
      <c r="L176" s="58" t="s">
        <v>58</v>
      </c>
      <c r="M176" s="58" t="s">
        <v>20</v>
      </c>
      <c r="N176" s="58" t="s">
        <v>21</v>
      </c>
      <c r="O176" s="4"/>
    </row>
    <row r="177" spans="1:15" x14ac:dyDescent="0.25">
      <c r="A177" s="54" t="s">
        <v>626</v>
      </c>
      <c r="B177" s="57" t="s">
        <v>185</v>
      </c>
      <c r="C177" s="58">
        <v>2023</v>
      </c>
      <c r="D177" s="58" t="s">
        <v>93</v>
      </c>
      <c r="E177" s="58" t="s">
        <v>29</v>
      </c>
      <c r="F177" s="58" t="s">
        <v>30</v>
      </c>
      <c r="G177" s="58" t="s">
        <v>17</v>
      </c>
      <c r="H177" s="58" t="s">
        <v>62</v>
      </c>
      <c r="I177" s="58">
        <v>220</v>
      </c>
      <c r="J177" s="60">
        <f t="shared" ca="1" si="3"/>
        <v>20.87123287671233</v>
      </c>
      <c r="K177" s="61">
        <v>37559</v>
      </c>
      <c r="L177" s="58" t="s">
        <v>69</v>
      </c>
      <c r="M177" s="58" t="s">
        <v>20</v>
      </c>
      <c r="N177" s="58" t="s">
        <v>21</v>
      </c>
      <c r="O177" s="4"/>
    </row>
    <row r="178" spans="1:15" x14ac:dyDescent="0.25">
      <c r="A178" s="54" t="s">
        <v>627</v>
      </c>
      <c r="B178" s="56" t="s">
        <v>450</v>
      </c>
      <c r="C178" s="58">
        <v>2021</v>
      </c>
      <c r="D178" s="58" t="s">
        <v>367</v>
      </c>
      <c r="E178" s="58" t="s">
        <v>29</v>
      </c>
      <c r="F178" s="58" t="s">
        <v>25</v>
      </c>
      <c r="G178" s="58" t="s">
        <v>30</v>
      </c>
      <c r="H178" s="58" t="s">
        <v>181</v>
      </c>
      <c r="I178" s="58">
        <v>160</v>
      </c>
      <c r="J178" s="60">
        <f t="shared" ca="1" si="3"/>
        <v>24.82191780821918</v>
      </c>
      <c r="K178" s="61">
        <v>36117</v>
      </c>
      <c r="L178" s="58" t="s">
        <v>58</v>
      </c>
      <c r="M178" s="58" t="s">
        <v>20</v>
      </c>
      <c r="N178" s="58" t="s">
        <v>21</v>
      </c>
      <c r="O178" s="4"/>
    </row>
    <row r="179" spans="1:15" x14ac:dyDescent="0.25">
      <c r="A179" s="54" t="s">
        <v>628</v>
      </c>
      <c r="B179" s="59" t="s">
        <v>186</v>
      </c>
      <c r="C179" s="58">
        <v>2023</v>
      </c>
      <c r="D179" s="58" t="s">
        <v>52</v>
      </c>
      <c r="E179" s="58" t="s">
        <v>29</v>
      </c>
      <c r="F179" s="58" t="s">
        <v>17</v>
      </c>
      <c r="G179" s="58" t="s">
        <v>17</v>
      </c>
      <c r="H179" s="58" t="s">
        <v>18</v>
      </c>
      <c r="I179" s="58">
        <v>175</v>
      </c>
      <c r="J179" s="60">
        <f t="shared" ca="1" si="3"/>
        <v>22.997260273972604</v>
      </c>
      <c r="K179" s="61">
        <v>36783</v>
      </c>
      <c r="L179" s="58" t="s">
        <v>50</v>
      </c>
      <c r="M179" s="58" t="s">
        <v>20</v>
      </c>
      <c r="N179" s="58" t="s">
        <v>21</v>
      </c>
      <c r="O179" s="4"/>
    </row>
    <row r="180" spans="1:15" x14ac:dyDescent="0.25">
      <c r="A180" s="54" t="s">
        <v>629</v>
      </c>
      <c r="B180" s="56" t="s">
        <v>187</v>
      </c>
      <c r="C180" s="58">
        <v>2023</v>
      </c>
      <c r="D180" s="58" t="s">
        <v>151</v>
      </c>
      <c r="E180" s="58" t="s">
        <v>16</v>
      </c>
      <c r="F180" s="58" t="s">
        <v>30</v>
      </c>
      <c r="G180" s="58" t="s">
        <v>30</v>
      </c>
      <c r="H180" s="58" t="s">
        <v>45</v>
      </c>
      <c r="I180" s="58">
        <v>190</v>
      </c>
      <c r="J180" s="60">
        <f t="shared" ca="1" si="3"/>
        <v>20.805479452054794</v>
      </c>
      <c r="K180" s="61">
        <v>37583</v>
      </c>
      <c r="L180" s="58" t="s">
        <v>58</v>
      </c>
      <c r="M180" s="58" t="s">
        <v>20</v>
      </c>
      <c r="N180" s="58" t="s">
        <v>21</v>
      </c>
      <c r="O180" s="4"/>
    </row>
    <row r="181" spans="1:15" x14ac:dyDescent="0.25">
      <c r="A181" s="54" t="s">
        <v>630</v>
      </c>
      <c r="B181" s="56" t="s">
        <v>188</v>
      </c>
      <c r="C181" s="58">
        <v>2023</v>
      </c>
      <c r="D181" s="58" t="s">
        <v>57</v>
      </c>
      <c r="E181" s="58" t="s">
        <v>29</v>
      </c>
      <c r="F181" s="58" t="s">
        <v>30</v>
      </c>
      <c r="G181" s="58" t="s">
        <v>30</v>
      </c>
      <c r="H181" s="62" t="s">
        <v>62</v>
      </c>
      <c r="I181" s="58">
        <v>185</v>
      </c>
      <c r="J181" s="60">
        <f t="shared" ca="1" si="3"/>
        <v>20.786301369863015</v>
      </c>
      <c r="K181" s="61">
        <v>37590</v>
      </c>
      <c r="L181" s="58" t="s">
        <v>58</v>
      </c>
      <c r="M181" s="58" t="s">
        <v>20</v>
      </c>
      <c r="N181" s="58" t="s">
        <v>21</v>
      </c>
      <c r="O181" s="4"/>
    </row>
    <row r="182" spans="1:15" x14ac:dyDescent="0.25">
      <c r="A182" s="54" t="s">
        <v>631</v>
      </c>
      <c r="B182" s="57" t="s">
        <v>328</v>
      </c>
      <c r="C182" s="58">
        <v>2022</v>
      </c>
      <c r="D182" s="58" t="s">
        <v>71</v>
      </c>
      <c r="E182" s="58" t="s">
        <v>16</v>
      </c>
      <c r="F182" s="58" t="s">
        <v>17</v>
      </c>
      <c r="G182" s="58" t="s">
        <v>17</v>
      </c>
      <c r="H182" s="58" t="s">
        <v>49</v>
      </c>
      <c r="I182" s="58">
        <v>254</v>
      </c>
      <c r="J182" s="60">
        <f t="shared" ca="1" si="3"/>
        <v>22.539726027397261</v>
      </c>
      <c r="K182" s="61">
        <v>36950</v>
      </c>
      <c r="L182" s="58" t="s">
        <v>192</v>
      </c>
      <c r="M182" s="58" t="s">
        <v>20</v>
      </c>
      <c r="N182" s="58" t="s">
        <v>401</v>
      </c>
      <c r="O182" s="4"/>
    </row>
    <row r="183" spans="1:15" x14ac:dyDescent="0.25">
      <c r="A183" s="54" t="s">
        <v>632</v>
      </c>
      <c r="B183" s="56" t="s">
        <v>329</v>
      </c>
      <c r="C183" s="58">
        <v>2022</v>
      </c>
      <c r="D183" s="58" t="s">
        <v>95</v>
      </c>
      <c r="E183" s="58" t="s">
        <v>16</v>
      </c>
      <c r="F183" s="58" t="s">
        <v>17</v>
      </c>
      <c r="G183" s="58" t="s">
        <v>17</v>
      </c>
      <c r="H183" s="58" t="s">
        <v>45</v>
      </c>
      <c r="I183" s="58">
        <v>175</v>
      </c>
      <c r="J183" s="60">
        <f t="shared" ca="1" si="3"/>
        <v>24.509589041095889</v>
      </c>
      <c r="K183" s="61">
        <v>36231</v>
      </c>
      <c r="L183" s="58" t="s">
        <v>330</v>
      </c>
      <c r="M183" s="58" t="s">
        <v>20</v>
      </c>
      <c r="N183" s="58" t="s">
        <v>21</v>
      </c>
      <c r="O183" s="4"/>
    </row>
    <row r="184" spans="1:15" x14ac:dyDescent="0.25">
      <c r="A184" s="54" t="s">
        <v>633</v>
      </c>
      <c r="B184" s="57" t="s">
        <v>189</v>
      </c>
      <c r="C184" s="58">
        <v>2023</v>
      </c>
      <c r="D184" s="58" t="s">
        <v>190</v>
      </c>
      <c r="E184" s="58" t="s">
        <v>24</v>
      </c>
      <c r="F184" s="58" t="s">
        <v>30</v>
      </c>
      <c r="G184" s="58" t="s">
        <v>17</v>
      </c>
      <c r="H184" s="58" t="s">
        <v>26</v>
      </c>
      <c r="I184" s="58">
        <v>157</v>
      </c>
      <c r="J184" s="60">
        <f t="shared" ca="1" si="3"/>
        <v>20.87123287671233</v>
      </c>
      <c r="K184" s="61">
        <v>37559</v>
      </c>
      <c r="L184" s="58" t="s">
        <v>124</v>
      </c>
      <c r="M184" s="58" t="s">
        <v>20</v>
      </c>
      <c r="N184" s="58" t="s">
        <v>21</v>
      </c>
      <c r="O184" s="4"/>
    </row>
    <row r="185" spans="1:15" x14ac:dyDescent="0.25">
      <c r="A185" s="54" t="s">
        <v>634</v>
      </c>
      <c r="B185" s="56" t="s">
        <v>191</v>
      </c>
      <c r="C185" s="58">
        <v>2023</v>
      </c>
      <c r="D185" s="58" t="s">
        <v>61</v>
      </c>
      <c r="E185" s="58" t="s">
        <v>16</v>
      </c>
      <c r="F185" s="58" t="s">
        <v>17</v>
      </c>
      <c r="G185" s="58" t="s">
        <v>17</v>
      </c>
      <c r="H185" s="58" t="s">
        <v>18</v>
      </c>
      <c r="I185" s="58">
        <v>165</v>
      </c>
      <c r="J185" s="60">
        <f t="shared" ca="1" si="3"/>
        <v>21.202739726027396</v>
      </c>
      <c r="K185" s="61">
        <v>37438</v>
      </c>
      <c r="L185" s="58" t="s">
        <v>192</v>
      </c>
      <c r="M185" s="58" t="s">
        <v>20</v>
      </c>
      <c r="N185" s="58" t="s">
        <v>21</v>
      </c>
      <c r="O185" s="4"/>
    </row>
    <row r="186" spans="1:15" x14ac:dyDescent="0.25">
      <c r="A186" s="54" t="s">
        <v>635</v>
      </c>
      <c r="B186" s="56" t="s">
        <v>818</v>
      </c>
      <c r="C186" s="58">
        <v>2023</v>
      </c>
      <c r="D186" s="58" t="s">
        <v>808</v>
      </c>
      <c r="E186" s="58" t="s">
        <v>16</v>
      </c>
      <c r="F186" s="58" t="s">
        <v>17</v>
      </c>
      <c r="G186" s="58" t="s">
        <v>17</v>
      </c>
      <c r="H186" s="58" t="s">
        <v>797</v>
      </c>
      <c r="I186" s="58">
        <v>186</v>
      </c>
      <c r="J186" s="60">
        <f t="shared" ca="1" si="3"/>
        <v>24.745205479452054</v>
      </c>
      <c r="K186" s="61">
        <v>36145</v>
      </c>
      <c r="L186" s="58" t="s">
        <v>819</v>
      </c>
      <c r="M186" s="58" t="s">
        <v>20</v>
      </c>
      <c r="N186" s="58" t="s">
        <v>59</v>
      </c>
      <c r="O186" s="4"/>
    </row>
    <row r="187" spans="1:15" x14ac:dyDescent="0.25">
      <c r="A187" s="54" t="s">
        <v>636</v>
      </c>
      <c r="B187" s="56" t="s">
        <v>193</v>
      </c>
      <c r="C187" s="58">
        <v>2023</v>
      </c>
      <c r="D187" s="58" t="s">
        <v>44</v>
      </c>
      <c r="E187" s="58" t="s">
        <v>29</v>
      </c>
      <c r="F187" s="58" t="s">
        <v>25</v>
      </c>
      <c r="G187" s="58" t="s">
        <v>17</v>
      </c>
      <c r="H187" s="58" t="s">
        <v>26</v>
      </c>
      <c r="I187" s="58">
        <v>153</v>
      </c>
      <c r="J187" s="60">
        <f t="shared" ca="1" si="3"/>
        <v>22.684931506849313</v>
      </c>
      <c r="K187" s="61">
        <v>36897</v>
      </c>
      <c r="L187" s="58" t="s">
        <v>194</v>
      </c>
      <c r="M187" s="58" t="s">
        <v>20</v>
      </c>
      <c r="N187" s="58" t="s">
        <v>21</v>
      </c>
      <c r="O187" s="4"/>
    </row>
    <row r="188" spans="1:15" x14ac:dyDescent="0.25">
      <c r="A188" s="54" t="s">
        <v>637</v>
      </c>
      <c r="B188" s="57" t="s">
        <v>195</v>
      </c>
      <c r="C188" s="58">
        <v>2023</v>
      </c>
      <c r="D188" s="58" t="s">
        <v>120</v>
      </c>
      <c r="E188" s="58" t="s">
        <v>16</v>
      </c>
      <c r="F188" s="58" t="s">
        <v>17</v>
      </c>
      <c r="G188" s="58" t="s">
        <v>17</v>
      </c>
      <c r="H188" s="58" t="s">
        <v>62</v>
      </c>
      <c r="I188" s="58">
        <v>185</v>
      </c>
      <c r="J188" s="60">
        <f t="shared" ca="1" si="3"/>
        <v>23.202739726027396</v>
      </c>
      <c r="K188" s="61">
        <v>36708</v>
      </c>
      <c r="L188" s="58" t="s">
        <v>196</v>
      </c>
      <c r="M188" s="58" t="s">
        <v>38</v>
      </c>
      <c r="N188" s="58" t="s">
        <v>59</v>
      </c>
      <c r="O188" s="4"/>
    </row>
    <row r="189" spans="1:15" x14ac:dyDescent="0.25">
      <c r="A189" s="54" t="s">
        <v>638</v>
      </c>
      <c r="B189" s="57" t="s">
        <v>424</v>
      </c>
      <c r="C189" s="58">
        <v>2023</v>
      </c>
      <c r="D189" s="58" t="s">
        <v>54</v>
      </c>
      <c r="E189" s="58" t="s">
        <v>16</v>
      </c>
      <c r="F189" s="58" t="s">
        <v>17</v>
      </c>
      <c r="G189" s="58" t="s">
        <v>17</v>
      </c>
      <c r="H189" s="58" t="s">
        <v>36</v>
      </c>
      <c r="I189" s="58">
        <v>181</v>
      </c>
      <c r="J189" s="60">
        <f t="shared" ca="1" si="3"/>
        <v>21.682191780821917</v>
      </c>
      <c r="K189" s="61">
        <v>37263</v>
      </c>
      <c r="L189" s="58" t="s">
        <v>162</v>
      </c>
      <c r="M189" s="58" t="s">
        <v>33</v>
      </c>
      <c r="N189" s="58" t="s">
        <v>21</v>
      </c>
      <c r="O189" s="4"/>
    </row>
    <row r="190" spans="1:15" x14ac:dyDescent="0.25">
      <c r="A190" s="54" t="s">
        <v>639</v>
      </c>
      <c r="B190" s="56" t="s">
        <v>331</v>
      </c>
      <c r="C190" s="58">
        <v>2022</v>
      </c>
      <c r="D190" s="58" t="s">
        <v>151</v>
      </c>
      <c r="E190" s="58" t="s">
        <v>16</v>
      </c>
      <c r="F190" s="58" t="s">
        <v>17</v>
      </c>
      <c r="G190" s="58" t="s">
        <v>17</v>
      </c>
      <c r="H190" s="58" t="s">
        <v>82</v>
      </c>
      <c r="I190" s="58">
        <v>190</v>
      </c>
      <c r="J190" s="60">
        <f t="shared" ca="1" si="3"/>
        <v>20.978082191780821</v>
      </c>
      <c r="K190" s="61">
        <v>37520</v>
      </c>
      <c r="L190" s="58" t="s">
        <v>58</v>
      </c>
      <c r="M190" s="58" t="s">
        <v>20</v>
      </c>
      <c r="N190" s="58" t="s">
        <v>21</v>
      </c>
      <c r="O190" s="4"/>
    </row>
    <row r="191" spans="1:15" x14ac:dyDescent="0.25">
      <c r="A191" s="54" t="s">
        <v>640</v>
      </c>
      <c r="B191" s="57" t="s">
        <v>789</v>
      </c>
      <c r="C191" s="58">
        <v>2023</v>
      </c>
      <c r="D191" s="58" t="s">
        <v>805</v>
      </c>
      <c r="E191" s="58" t="s">
        <v>16</v>
      </c>
      <c r="F191" s="58" t="s">
        <v>30</v>
      </c>
      <c r="G191" s="58" t="s">
        <v>30</v>
      </c>
      <c r="H191" s="58" t="s">
        <v>803</v>
      </c>
      <c r="I191" s="58">
        <v>235</v>
      </c>
      <c r="J191" s="60">
        <f t="shared" ca="1" si="3"/>
        <v>27.980821917808218</v>
      </c>
      <c r="K191" s="61">
        <v>34964</v>
      </c>
      <c r="L191" s="58" t="s">
        <v>804</v>
      </c>
      <c r="M191" s="58" t="s">
        <v>20</v>
      </c>
      <c r="N191" s="58" t="s">
        <v>21</v>
      </c>
      <c r="O191" s="4"/>
    </row>
    <row r="192" spans="1:15" x14ac:dyDescent="0.25">
      <c r="A192" s="54" t="s">
        <v>641</v>
      </c>
      <c r="B192" s="57" t="s">
        <v>332</v>
      </c>
      <c r="C192" s="58">
        <v>2022</v>
      </c>
      <c r="D192" s="58" t="s">
        <v>222</v>
      </c>
      <c r="E192" s="58" t="s">
        <v>24</v>
      </c>
      <c r="F192" s="58" t="s">
        <v>17</v>
      </c>
      <c r="G192" s="58" t="s">
        <v>17</v>
      </c>
      <c r="H192" s="58" t="s">
        <v>36</v>
      </c>
      <c r="I192" s="58">
        <v>185</v>
      </c>
      <c r="J192" s="60">
        <f t="shared" ca="1" si="3"/>
        <v>23.895890410958906</v>
      </c>
      <c r="K192" s="61">
        <v>36455</v>
      </c>
      <c r="L192" s="58" t="s">
        <v>58</v>
      </c>
      <c r="M192" s="58" t="s">
        <v>20</v>
      </c>
      <c r="N192" s="58" t="s">
        <v>59</v>
      </c>
      <c r="O192" s="4"/>
    </row>
    <row r="193" spans="1:15" x14ac:dyDescent="0.25">
      <c r="A193" s="54" t="s">
        <v>642</v>
      </c>
      <c r="B193" s="56" t="s">
        <v>405</v>
      </c>
      <c r="C193" s="58">
        <v>2021</v>
      </c>
      <c r="D193" s="58" t="s">
        <v>773</v>
      </c>
      <c r="E193" s="58" t="s">
        <v>24</v>
      </c>
      <c r="F193" s="58" t="s">
        <v>17</v>
      </c>
      <c r="G193" s="58" t="s">
        <v>17</v>
      </c>
      <c r="H193" s="58" t="s">
        <v>31</v>
      </c>
      <c r="I193" s="58">
        <v>250</v>
      </c>
      <c r="J193" s="60">
        <f t="shared" ca="1" si="3"/>
        <v>21.115068493150684</v>
      </c>
      <c r="K193" s="61">
        <v>37470</v>
      </c>
      <c r="L193" s="58" t="s">
        <v>58</v>
      </c>
      <c r="M193" s="58" t="s">
        <v>33</v>
      </c>
      <c r="N193" s="114" t="s">
        <v>21</v>
      </c>
      <c r="O193" s="63"/>
    </row>
    <row r="194" spans="1:15" x14ac:dyDescent="0.25">
      <c r="A194" s="54" t="s">
        <v>643</v>
      </c>
      <c r="B194" s="56" t="s">
        <v>198</v>
      </c>
      <c r="C194" s="58">
        <v>2023</v>
      </c>
      <c r="D194" s="58" t="s">
        <v>102</v>
      </c>
      <c r="E194" s="58" t="s">
        <v>16</v>
      </c>
      <c r="F194" s="58" t="s">
        <v>17</v>
      </c>
      <c r="G194" s="58" t="s">
        <v>17</v>
      </c>
      <c r="H194" s="58" t="s">
        <v>82</v>
      </c>
      <c r="I194" s="58">
        <v>180</v>
      </c>
      <c r="J194" s="60">
        <f t="shared" ref="J194:J253" ca="1" si="4">(TODAY()-K194)/365</f>
        <v>20.915068493150685</v>
      </c>
      <c r="K194" s="61">
        <v>37543</v>
      </c>
      <c r="L194" s="58" t="s">
        <v>58</v>
      </c>
      <c r="M194" s="58" t="s">
        <v>20</v>
      </c>
      <c r="N194" s="114" t="s">
        <v>59</v>
      </c>
      <c r="O194" s="63"/>
    </row>
    <row r="195" spans="1:15" x14ac:dyDescent="0.25">
      <c r="A195" s="54" t="s">
        <v>644</v>
      </c>
      <c r="B195" s="57" t="s">
        <v>199</v>
      </c>
      <c r="C195" s="58">
        <v>2021</v>
      </c>
      <c r="D195" s="58" t="s">
        <v>93</v>
      </c>
      <c r="E195" s="58" t="s">
        <v>16</v>
      </c>
      <c r="F195" s="58" t="s">
        <v>17</v>
      </c>
      <c r="G195" s="58" t="s">
        <v>17</v>
      </c>
      <c r="H195" s="58" t="s">
        <v>18</v>
      </c>
      <c r="I195" s="58">
        <v>203</v>
      </c>
      <c r="J195" s="60">
        <f t="shared" ca="1" si="4"/>
        <v>22.991780821917807</v>
      </c>
      <c r="K195" s="61">
        <v>36785</v>
      </c>
      <c r="L195" s="58" t="s">
        <v>50</v>
      </c>
      <c r="M195" s="58" t="s">
        <v>38</v>
      </c>
      <c r="N195" s="114" t="s">
        <v>59</v>
      </c>
      <c r="O195" s="4"/>
    </row>
    <row r="196" spans="1:15" x14ac:dyDescent="0.25">
      <c r="A196" s="54" t="s">
        <v>645</v>
      </c>
      <c r="B196" s="57" t="s">
        <v>200</v>
      </c>
      <c r="C196" s="58">
        <v>2023</v>
      </c>
      <c r="D196" s="58" t="s">
        <v>120</v>
      </c>
      <c r="E196" s="58" t="s">
        <v>16</v>
      </c>
      <c r="F196" s="58" t="s">
        <v>17</v>
      </c>
      <c r="G196" s="58" t="s">
        <v>17</v>
      </c>
      <c r="H196" s="58" t="s">
        <v>82</v>
      </c>
      <c r="I196" s="58">
        <v>170</v>
      </c>
      <c r="J196" s="60">
        <f t="shared" ca="1" si="4"/>
        <v>21.463013698630139</v>
      </c>
      <c r="K196" s="61">
        <v>37343</v>
      </c>
      <c r="L196" s="58" t="s">
        <v>58</v>
      </c>
      <c r="M196" s="58" t="s">
        <v>20</v>
      </c>
      <c r="N196" s="58" t="s">
        <v>21</v>
      </c>
      <c r="O196" s="4"/>
    </row>
    <row r="197" spans="1:15" x14ac:dyDescent="0.25">
      <c r="A197" s="54" t="s">
        <v>646</v>
      </c>
      <c r="B197" s="56" t="s">
        <v>334</v>
      </c>
      <c r="C197" s="58">
        <v>2022</v>
      </c>
      <c r="D197" s="58" t="s">
        <v>48</v>
      </c>
      <c r="E197" s="58" t="s">
        <v>29</v>
      </c>
      <c r="F197" s="58" t="s">
        <v>17</v>
      </c>
      <c r="G197" s="58" t="s">
        <v>17</v>
      </c>
      <c r="H197" s="58" t="s">
        <v>26</v>
      </c>
      <c r="I197" s="58">
        <v>175</v>
      </c>
      <c r="J197" s="60">
        <f t="shared" ca="1" si="4"/>
        <v>23.986301369863014</v>
      </c>
      <c r="K197" s="61">
        <v>36422</v>
      </c>
      <c r="L197" s="58" t="s">
        <v>41</v>
      </c>
      <c r="M197" s="58" t="s">
        <v>20</v>
      </c>
      <c r="N197" s="58" t="s">
        <v>59</v>
      </c>
      <c r="O197" s="4"/>
    </row>
    <row r="198" spans="1:15" x14ac:dyDescent="0.25">
      <c r="A198" s="54" t="s">
        <v>647</v>
      </c>
      <c r="B198" s="56" t="s">
        <v>392</v>
      </c>
      <c r="C198" s="58">
        <v>2023</v>
      </c>
      <c r="D198" s="58" t="s">
        <v>57</v>
      </c>
      <c r="E198" s="58" t="s">
        <v>24</v>
      </c>
      <c r="F198" s="58" t="s">
        <v>17</v>
      </c>
      <c r="G198" s="58" t="s">
        <v>17</v>
      </c>
      <c r="H198" s="58" t="s">
        <v>45</v>
      </c>
      <c r="I198" s="58">
        <v>170</v>
      </c>
      <c r="J198" s="60">
        <f t="shared" ca="1" si="4"/>
        <v>21.80821917808219</v>
      </c>
      <c r="K198" s="61">
        <v>37217</v>
      </c>
      <c r="L198" s="58" t="s">
        <v>88</v>
      </c>
      <c r="M198" s="58" t="s">
        <v>20</v>
      </c>
      <c r="N198" s="58" t="s">
        <v>21</v>
      </c>
      <c r="O198" s="4"/>
    </row>
    <row r="199" spans="1:15" x14ac:dyDescent="0.25">
      <c r="A199" s="54" t="s">
        <v>648</v>
      </c>
      <c r="B199" s="57" t="s">
        <v>335</v>
      </c>
      <c r="C199" s="58">
        <v>2022</v>
      </c>
      <c r="D199" s="58" t="s">
        <v>79</v>
      </c>
      <c r="E199" s="58" t="s">
        <v>16</v>
      </c>
      <c r="F199" s="58" t="s">
        <v>17</v>
      </c>
      <c r="G199" s="58" t="s">
        <v>17</v>
      </c>
      <c r="H199" s="58" t="s">
        <v>62</v>
      </c>
      <c r="I199" s="58">
        <v>190</v>
      </c>
      <c r="J199" s="60">
        <f t="shared" ca="1" si="4"/>
        <v>21.830136986301369</v>
      </c>
      <c r="K199" s="61">
        <v>37209</v>
      </c>
      <c r="L199" s="58" t="s">
        <v>58</v>
      </c>
      <c r="M199" s="58" t="s">
        <v>20</v>
      </c>
      <c r="N199" s="58" t="s">
        <v>59</v>
      </c>
      <c r="O199" s="4"/>
    </row>
    <row r="200" spans="1:15" x14ac:dyDescent="0.25">
      <c r="A200" s="54" t="s">
        <v>649</v>
      </c>
      <c r="B200" s="59" t="s">
        <v>394</v>
      </c>
      <c r="C200" s="58">
        <v>2023</v>
      </c>
      <c r="D200" s="58" t="s">
        <v>156</v>
      </c>
      <c r="E200" s="58" t="s">
        <v>29</v>
      </c>
      <c r="F200" s="58" t="s">
        <v>30</v>
      </c>
      <c r="G200" s="58" t="s">
        <v>30</v>
      </c>
      <c r="H200" s="62" t="s">
        <v>18</v>
      </c>
      <c r="I200" s="58">
        <v>170</v>
      </c>
      <c r="J200" s="60">
        <f t="shared" ca="1" si="4"/>
        <v>19.764383561643836</v>
      </c>
      <c r="K200" s="61">
        <v>37963</v>
      </c>
      <c r="L200" s="58" t="s">
        <v>388</v>
      </c>
      <c r="M200" s="58" t="s">
        <v>395</v>
      </c>
      <c r="N200" s="58" t="s">
        <v>21</v>
      </c>
      <c r="O200" s="4"/>
    </row>
    <row r="201" spans="1:15" x14ac:dyDescent="0.25">
      <c r="A201" s="54" t="s">
        <v>650</v>
      </c>
      <c r="B201" s="56" t="s">
        <v>452</v>
      </c>
      <c r="C201" s="58">
        <v>2022</v>
      </c>
      <c r="D201" s="58" t="s">
        <v>67</v>
      </c>
      <c r="E201" s="58" t="s">
        <v>16</v>
      </c>
      <c r="F201" s="58" t="s">
        <v>17</v>
      </c>
      <c r="G201" s="58" t="s">
        <v>17</v>
      </c>
      <c r="H201" s="58" t="s">
        <v>62</v>
      </c>
      <c r="I201" s="58">
        <v>160</v>
      </c>
      <c r="J201" s="60">
        <f t="shared" ca="1" si="4"/>
        <v>22.717808219178082</v>
      </c>
      <c r="K201" s="61">
        <v>36885</v>
      </c>
      <c r="L201" s="58" t="s">
        <v>254</v>
      </c>
      <c r="M201" s="58" t="s">
        <v>38</v>
      </c>
      <c r="N201" s="58" t="s">
        <v>80</v>
      </c>
      <c r="O201" s="4"/>
    </row>
    <row r="202" spans="1:15" x14ac:dyDescent="0.25">
      <c r="A202" s="54" t="s">
        <v>651</v>
      </c>
      <c r="B202" s="56" t="s">
        <v>336</v>
      </c>
      <c r="C202" s="58">
        <v>2022</v>
      </c>
      <c r="D202" s="58" t="s">
        <v>773</v>
      </c>
      <c r="E202" s="58" t="s">
        <v>24</v>
      </c>
      <c r="F202" s="58" t="s">
        <v>25</v>
      </c>
      <c r="G202" s="58" t="s">
        <v>17</v>
      </c>
      <c r="H202" s="58" t="s">
        <v>26</v>
      </c>
      <c r="I202" s="58">
        <v>150</v>
      </c>
      <c r="J202" s="60">
        <f t="shared" ca="1" si="4"/>
        <v>21.594520547945205</v>
      </c>
      <c r="K202" s="61">
        <v>37295</v>
      </c>
      <c r="L202" s="58" t="s">
        <v>69</v>
      </c>
      <c r="M202" s="58" t="s">
        <v>20</v>
      </c>
      <c r="N202" s="58" t="s">
        <v>21</v>
      </c>
      <c r="O202" s="4"/>
    </row>
    <row r="203" spans="1:15" x14ac:dyDescent="0.25">
      <c r="A203" s="54" t="s">
        <v>652</v>
      </c>
      <c r="B203" s="56" t="s">
        <v>791</v>
      </c>
      <c r="C203" s="58">
        <v>2023</v>
      </c>
      <c r="D203" s="58" t="s">
        <v>40</v>
      </c>
      <c r="E203" s="58" t="s">
        <v>16</v>
      </c>
      <c r="F203" s="58" t="s">
        <v>17</v>
      </c>
      <c r="G203" s="58" t="s">
        <v>17</v>
      </c>
      <c r="H203" s="58" t="s">
        <v>802</v>
      </c>
      <c r="I203" s="58">
        <v>160</v>
      </c>
      <c r="J203" s="60">
        <f t="shared" ca="1" si="4"/>
        <v>20.172602739726027</v>
      </c>
      <c r="K203" s="61">
        <v>37814</v>
      </c>
      <c r="L203" s="58" t="s">
        <v>90</v>
      </c>
      <c r="M203" s="58" t="s">
        <v>38</v>
      </c>
      <c r="N203" s="58" t="s">
        <v>21</v>
      </c>
      <c r="O203" s="4"/>
    </row>
    <row r="204" spans="1:15" x14ac:dyDescent="0.25">
      <c r="A204" s="54" t="s">
        <v>653</v>
      </c>
      <c r="B204" s="56" t="s">
        <v>201</v>
      </c>
      <c r="C204" s="58">
        <v>2021</v>
      </c>
      <c r="D204" s="58" t="s">
        <v>48</v>
      </c>
      <c r="E204" s="58" t="s">
        <v>16</v>
      </c>
      <c r="F204" s="58" t="s">
        <v>17</v>
      </c>
      <c r="G204" s="58" t="s">
        <v>17</v>
      </c>
      <c r="H204" s="58" t="s">
        <v>62</v>
      </c>
      <c r="I204" s="58">
        <v>185</v>
      </c>
      <c r="J204" s="60">
        <f t="shared" ca="1" si="4"/>
        <v>21.854794520547944</v>
      </c>
      <c r="K204" s="61">
        <v>37200</v>
      </c>
      <c r="L204" s="58" t="s">
        <v>142</v>
      </c>
      <c r="M204" s="58" t="s">
        <v>20</v>
      </c>
      <c r="N204" s="58" t="s">
        <v>59</v>
      </c>
      <c r="O204" s="4"/>
    </row>
    <row r="205" spans="1:15" x14ac:dyDescent="0.25">
      <c r="A205" s="54" t="s">
        <v>654</v>
      </c>
      <c r="B205" s="56" t="s">
        <v>337</v>
      </c>
      <c r="C205" s="58">
        <v>2022</v>
      </c>
      <c r="D205" s="58" t="s">
        <v>95</v>
      </c>
      <c r="E205" s="58" t="s">
        <v>16</v>
      </c>
      <c r="F205" s="58" t="s">
        <v>17</v>
      </c>
      <c r="G205" s="58" t="s">
        <v>17</v>
      </c>
      <c r="H205" s="58" t="s">
        <v>82</v>
      </c>
      <c r="I205" s="58">
        <v>180</v>
      </c>
      <c r="J205" s="60">
        <f t="shared" ca="1" si="4"/>
        <v>24.147945205479452</v>
      </c>
      <c r="K205" s="61">
        <v>36363</v>
      </c>
      <c r="L205" s="58" t="s">
        <v>58</v>
      </c>
      <c r="M205" s="58" t="s">
        <v>42</v>
      </c>
      <c r="N205" s="58" t="s">
        <v>21</v>
      </c>
      <c r="O205" s="63"/>
    </row>
    <row r="206" spans="1:15" x14ac:dyDescent="0.25">
      <c r="A206" s="54" t="s">
        <v>655</v>
      </c>
      <c r="B206" s="57" t="s">
        <v>202</v>
      </c>
      <c r="C206" s="58">
        <v>2023</v>
      </c>
      <c r="D206" s="58" t="s">
        <v>71</v>
      </c>
      <c r="E206" s="58" t="s">
        <v>16</v>
      </c>
      <c r="F206" s="58" t="s">
        <v>17</v>
      </c>
      <c r="G206" s="58" t="s">
        <v>17</v>
      </c>
      <c r="H206" s="58" t="s">
        <v>26</v>
      </c>
      <c r="I206" s="58">
        <v>190</v>
      </c>
      <c r="J206" s="60">
        <f t="shared" ca="1" si="4"/>
        <v>22.767123287671232</v>
      </c>
      <c r="K206" s="61">
        <v>36867</v>
      </c>
      <c r="L206" s="58" t="s">
        <v>124</v>
      </c>
      <c r="M206" s="58" t="s">
        <v>20</v>
      </c>
      <c r="N206" s="58" t="s">
        <v>59</v>
      </c>
      <c r="O206" s="4"/>
    </row>
    <row r="207" spans="1:15" x14ac:dyDescent="0.25">
      <c r="A207" s="54" t="s">
        <v>656</v>
      </c>
      <c r="B207" s="57" t="s">
        <v>338</v>
      </c>
      <c r="C207" s="58">
        <v>2022</v>
      </c>
      <c r="D207" s="58" t="s">
        <v>79</v>
      </c>
      <c r="E207" s="58" t="s">
        <v>16</v>
      </c>
      <c r="F207" s="58" t="s">
        <v>17</v>
      </c>
      <c r="G207" s="58" t="s">
        <v>17</v>
      </c>
      <c r="H207" s="58" t="s">
        <v>82</v>
      </c>
      <c r="I207" s="58">
        <v>190</v>
      </c>
      <c r="J207" s="60">
        <f t="shared" ca="1" si="4"/>
        <v>22.934246575342467</v>
      </c>
      <c r="K207" s="61">
        <v>36806</v>
      </c>
      <c r="L207" s="58" t="s">
        <v>75</v>
      </c>
      <c r="M207" s="58" t="s">
        <v>20</v>
      </c>
      <c r="N207" s="58" t="s">
        <v>59</v>
      </c>
      <c r="O207" s="4"/>
    </row>
    <row r="208" spans="1:15" x14ac:dyDescent="0.25">
      <c r="A208" s="54" t="s">
        <v>657</v>
      </c>
      <c r="B208" s="57" t="s">
        <v>429</v>
      </c>
      <c r="C208" s="58">
        <v>2023</v>
      </c>
      <c r="D208" s="58" t="s">
        <v>93</v>
      </c>
      <c r="E208" s="58" t="s">
        <v>16</v>
      </c>
      <c r="F208" s="58" t="s">
        <v>17</v>
      </c>
      <c r="G208" s="58" t="s">
        <v>17</v>
      </c>
      <c r="H208" s="58" t="s">
        <v>62</v>
      </c>
      <c r="I208" s="58">
        <v>216</v>
      </c>
      <c r="J208" s="60">
        <f t="shared" ca="1" si="4"/>
        <v>20.243835616438357</v>
      </c>
      <c r="K208" s="61">
        <v>37788</v>
      </c>
      <c r="L208" s="58" t="s">
        <v>111</v>
      </c>
      <c r="M208" s="58" t="s">
        <v>20</v>
      </c>
      <c r="N208" s="58" t="s">
        <v>59</v>
      </c>
      <c r="O208" s="4"/>
    </row>
    <row r="209" spans="1:15" x14ac:dyDescent="0.25">
      <c r="A209" s="54" t="s">
        <v>658</v>
      </c>
      <c r="B209" s="57" t="s">
        <v>203</v>
      </c>
      <c r="C209" s="58">
        <v>2023</v>
      </c>
      <c r="D209" s="58" t="s">
        <v>190</v>
      </c>
      <c r="E209" s="58" t="s">
        <v>16</v>
      </c>
      <c r="F209" s="58" t="s">
        <v>30</v>
      </c>
      <c r="G209" s="58" t="s">
        <v>30</v>
      </c>
      <c r="H209" s="58" t="s">
        <v>31</v>
      </c>
      <c r="I209" s="58">
        <v>176</v>
      </c>
      <c r="J209" s="60">
        <f t="shared" ca="1" si="4"/>
        <v>20.789041095890411</v>
      </c>
      <c r="K209" s="61">
        <v>37589</v>
      </c>
      <c r="L209" s="58" t="s">
        <v>58</v>
      </c>
      <c r="M209" s="58" t="s">
        <v>20</v>
      </c>
      <c r="N209" s="58" t="s">
        <v>21</v>
      </c>
      <c r="O209" s="4"/>
    </row>
    <row r="210" spans="1:15" x14ac:dyDescent="0.25">
      <c r="A210" s="54" t="s">
        <v>659</v>
      </c>
      <c r="B210" s="59" t="s">
        <v>204</v>
      </c>
      <c r="C210" s="58">
        <v>2023</v>
      </c>
      <c r="D210" s="58" t="s">
        <v>67</v>
      </c>
      <c r="E210" s="58" t="s">
        <v>24</v>
      </c>
      <c r="F210" s="58" t="s">
        <v>25</v>
      </c>
      <c r="G210" s="58" t="s">
        <v>17</v>
      </c>
      <c r="H210" s="58" t="s">
        <v>181</v>
      </c>
      <c r="I210" s="58">
        <v>172</v>
      </c>
      <c r="J210" s="60">
        <f t="shared" ca="1" si="4"/>
        <v>20.632876712328766</v>
      </c>
      <c r="K210" s="61">
        <v>37646</v>
      </c>
      <c r="L210" s="58" t="s">
        <v>69</v>
      </c>
      <c r="M210" s="58" t="s">
        <v>20</v>
      </c>
      <c r="N210" s="58" t="s">
        <v>21</v>
      </c>
      <c r="O210" s="4"/>
    </row>
    <row r="211" spans="1:15" x14ac:dyDescent="0.25">
      <c r="A211" s="54" t="s">
        <v>660</v>
      </c>
      <c r="B211" s="57" t="s">
        <v>339</v>
      </c>
      <c r="C211" s="58">
        <v>2022</v>
      </c>
      <c r="D211" s="58" t="s">
        <v>98</v>
      </c>
      <c r="E211" s="58" t="s">
        <v>29</v>
      </c>
      <c r="F211" s="58" t="s">
        <v>30</v>
      </c>
      <c r="G211" s="58" t="s">
        <v>17</v>
      </c>
      <c r="H211" s="58" t="s">
        <v>62</v>
      </c>
      <c r="I211" s="58">
        <v>205</v>
      </c>
      <c r="J211" s="60">
        <f t="shared" ca="1" si="4"/>
        <v>20.561643835616437</v>
      </c>
      <c r="K211" s="61">
        <v>37672</v>
      </c>
      <c r="L211" s="58" t="s">
        <v>58</v>
      </c>
      <c r="M211" s="58" t="s">
        <v>33</v>
      </c>
      <c r="N211" s="58" t="s">
        <v>21</v>
      </c>
      <c r="O211" s="4"/>
    </row>
    <row r="212" spans="1:15" x14ac:dyDescent="0.25">
      <c r="A212" s="54" t="s">
        <v>661</v>
      </c>
      <c r="B212" s="56" t="s">
        <v>443</v>
      </c>
      <c r="C212" s="58">
        <v>2023</v>
      </c>
      <c r="D212" s="58" t="s">
        <v>61</v>
      </c>
      <c r="E212" s="58" t="s">
        <v>16</v>
      </c>
      <c r="F212" s="58" t="s">
        <v>17</v>
      </c>
      <c r="G212" s="58" t="s">
        <v>17</v>
      </c>
      <c r="H212" s="58" t="s">
        <v>31</v>
      </c>
      <c r="I212" s="58">
        <v>170</v>
      </c>
      <c r="J212" s="60">
        <f t="shared" ca="1" si="4"/>
        <v>22.632876712328766</v>
      </c>
      <c r="K212" s="61">
        <v>36916</v>
      </c>
      <c r="L212" s="58" t="s">
        <v>444</v>
      </c>
      <c r="M212" s="58" t="s">
        <v>20</v>
      </c>
      <c r="N212" s="58" t="s">
        <v>21</v>
      </c>
      <c r="O212" s="4"/>
    </row>
    <row r="213" spans="1:15" x14ac:dyDescent="0.25">
      <c r="A213" s="54" t="s">
        <v>662</v>
      </c>
      <c r="B213" s="56" t="s">
        <v>340</v>
      </c>
      <c r="C213" s="58">
        <v>2022</v>
      </c>
      <c r="D213" s="58" t="s">
        <v>44</v>
      </c>
      <c r="E213" s="58" t="s">
        <v>16</v>
      </c>
      <c r="F213" s="58" t="s">
        <v>17</v>
      </c>
      <c r="G213" s="58" t="s">
        <v>17</v>
      </c>
      <c r="H213" s="58" t="s">
        <v>31</v>
      </c>
      <c r="I213" s="58">
        <v>165</v>
      </c>
      <c r="J213" s="60">
        <f t="shared" ca="1" si="4"/>
        <v>20.997260273972604</v>
      </c>
      <c r="K213" s="61">
        <v>37513</v>
      </c>
      <c r="L213" s="58" t="s">
        <v>58</v>
      </c>
      <c r="M213" s="58" t="s">
        <v>33</v>
      </c>
      <c r="N213" s="58" t="s">
        <v>21</v>
      </c>
      <c r="O213" s="4"/>
    </row>
    <row r="214" spans="1:15" x14ac:dyDescent="0.25">
      <c r="A214" s="54" t="s">
        <v>663</v>
      </c>
      <c r="B214" s="57" t="s">
        <v>205</v>
      </c>
      <c r="C214" s="58">
        <v>2023</v>
      </c>
      <c r="D214" s="58" t="s">
        <v>190</v>
      </c>
      <c r="E214" s="58" t="s">
        <v>24</v>
      </c>
      <c r="F214" s="58" t="s">
        <v>17</v>
      </c>
      <c r="G214" s="58" t="s">
        <v>17</v>
      </c>
      <c r="H214" s="62" t="s">
        <v>36</v>
      </c>
      <c r="I214" s="58">
        <v>178</v>
      </c>
      <c r="J214" s="60">
        <f t="shared" ca="1" si="4"/>
        <v>21.150684931506849</v>
      </c>
      <c r="K214" s="61">
        <v>37457</v>
      </c>
      <c r="L214" s="58" t="s">
        <v>206</v>
      </c>
      <c r="M214" s="58" t="s">
        <v>20</v>
      </c>
      <c r="N214" s="58" t="s">
        <v>59</v>
      </c>
      <c r="O214" s="4"/>
    </row>
    <row r="215" spans="1:15" x14ac:dyDescent="0.25">
      <c r="A215" s="54" t="s">
        <v>664</v>
      </c>
      <c r="B215" s="56" t="s">
        <v>207</v>
      </c>
      <c r="C215" s="58">
        <v>2023</v>
      </c>
      <c r="D215" s="58" t="s">
        <v>57</v>
      </c>
      <c r="E215" s="58" t="s">
        <v>16</v>
      </c>
      <c r="F215" s="58" t="s">
        <v>17</v>
      </c>
      <c r="G215" s="58" t="s">
        <v>17</v>
      </c>
      <c r="H215" s="58" t="s">
        <v>18</v>
      </c>
      <c r="I215" s="58">
        <v>165</v>
      </c>
      <c r="J215" s="60">
        <f t="shared" ca="1" si="4"/>
        <v>22.095890410958905</v>
      </c>
      <c r="K215" s="61">
        <v>37112</v>
      </c>
      <c r="L215" s="58" t="s">
        <v>96</v>
      </c>
      <c r="M215" s="58" t="s">
        <v>33</v>
      </c>
      <c r="N215" s="58" t="s">
        <v>21</v>
      </c>
      <c r="O215" s="4"/>
    </row>
    <row r="216" spans="1:15" x14ac:dyDescent="0.25">
      <c r="A216" s="54" t="s">
        <v>665</v>
      </c>
      <c r="B216" s="57" t="s">
        <v>409</v>
      </c>
      <c r="C216" s="58">
        <v>2023</v>
      </c>
      <c r="D216" s="58" t="s">
        <v>65</v>
      </c>
      <c r="E216" s="58" t="s">
        <v>29</v>
      </c>
      <c r="F216" s="58" t="s">
        <v>17</v>
      </c>
      <c r="G216" s="58" t="s">
        <v>17</v>
      </c>
      <c r="H216" s="58" t="s">
        <v>36</v>
      </c>
      <c r="I216" s="58">
        <v>193</v>
      </c>
      <c r="J216" s="60">
        <f t="shared" ca="1" si="4"/>
        <v>20.887671232876713</v>
      </c>
      <c r="K216" s="61">
        <v>37553</v>
      </c>
      <c r="L216" s="58" t="s">
        <v>160</v>
      </c>
      <c r="M216" s="58" t="s">
        <v>42</v>
      </c>
      <c r="N216" s="58" t="s">
        <v>21</v>
      </c>
      <c r="O216" s="4"/>
    </row>
    <row r="217" spans="1:15" x14ac:dyDescent="0.25">
      <c r="A217" s="54" t="s">
        <v>666</v>
      </c>
      <c r="B217" s="56" t="s">
        <v>209</v>
      </c>
      <c r="C217" s="58">
        <v>2023</v>
      </c>
      <c r="D217" s="58" t="s">
        <v>151</v>
      </c>
      <c r="E217" s="58" t="s">
        <v>72</v>
      </c>
      <c r="F217" s="58" t="s">
        <v>17</v>
      </c>
      <c r="G217" s="58" t="s">
        <v>17</v>
      </c>
      <c r="H217" s="58" t="s">
        <v>31</v>
      </c>
      <c r="I217" s="58">
        <v>187</v>
      </c>
      <c r="J217" s="60">
        <f t="shared" ca="1" si="4"/>
        <v>21.008219178082193</v>
      </c>
      <c r="K217" s="61">
        <v>37509</v>
      </c>
      <c r="L217" s="58" t="s">
        <v>58</v>
      </c>
      <c r="M217" s="58" t="s">
        <v>20</v>
      </c>
      <c r="N217" s="58" t="s">
        <v>59</v>
      </c>
      <c r="O217" s="4"/>
    </row>
    <row r="218" spans="1:15" x14ac:dyDescent="0.25">
      <c r="A218" s="54" t="s">
        <v>667</v>
      </c>
      <c r="B218" s="56" t="s">
        <v>210</v>
      </c>
      <c r="C218" s="58">
        <v>2023</v>
      </c>
      <c r="D218" s="58" t="s">
        <v>102</v>
      </c>
      <c r="E218" s="58" t="s">
        <v>16</v>
      </c>
      <c r="F218" s="58" t="s">
        <v>17</v>
      </c>
      <c r="G218" s="58" t="s">
        <v>17</v>
      </c>
      <c r="H218" s="58" t="s">
        <v>62</v>
      </c>
      <c r="I218" s="58">
        <v>185</v>
      </c>
      <c r="J218" s="60">
        <f t="shared" ca="1" si="4"/>
        <v>22.030136986301368</v>
      </c>
      <c r="K218" s="61">
        <v>37136</v>
      </c>
      <c r="L218" s="58" t="s">
        <v>88</v>
      </c>
      <c r="M218" s="58" t="s">
        <v>20</v>
      </c>
      <c r="N218" s="58" t="s">
        <v>21</v>
      </c>
      <c r="O218" s="4"/>
    </row>
    <row r="219" spans="1:15" x14ac:dyDescent="0.25">
      <c r="A219" s="54" t="s">
        <v>668</v>
      </c>
      <c r="B219" s="56" t="s">
        <v>211</v>
      </c>
      <c r="C219" s="58">
        <v>2023</v>
      </c>
      <c r="D219" s="58" t="s">
        <v>57</v>
      </c>
      <c r="E219" s="58" t="s">
        <v>16</v>
      </c>
      <c r="F219" s="58" t="s">
        <v>17</v>
      </c>
      <c r="G219" s="58" t="s">
        <v>17</v>
      </c>
      <c r="H219" s="58" t="s">
        <v>45</v>
      </c>
      <c r="I219" s="58">
        <v>175</v>
      </c>
      <c r="J219" s="60">
        <f t="shared" ca="1" si="4"/>
        <v>19.668493150684931</v>
      </c>
      <c r="K219" s="61">
        <v>37998</v>
      </c>
      <c r="L219" s="58" t="s">
        <v>88</v>
      </c>
      <c r="M219" s="58" t="s">
        <v>33</v>
      </c>
      <c r="N219" s="58" t="s">
        <v>21</v>
      </c>
      <c r="O219" s="4"/>
    </row>
    <row r="220" spans="1:15" x14ac:dyDescent="0.25">
      <c r="A220" s="54" t="s">
        <v>669</v>
      </c>
      <c r="B220" s="57" t="s">
        <v>212</v>
      </c>
      <c r="C220" s="58">
        <v>2023</v>
      </c>
      <c r="D220" s="58" t="s">
        <v>79</v>
      </c>
      <c r="E220" s="58" t="s">
        <v>16</v>
      </c>
      <c r="F220" s="58" t="s">
        <v>17</v>
      </c>
      <c r="G220" s="58" t="s">
        <v>17</v>
      </c>
      <c r="H220" s="58" t="s">
        <v>18</v>
      </c>
      <c r="I220" s="58">
        <v>160</v>
      </c>
      <c r="J220" s="60">
        <f t="shared" ca="1" si="4"/>
        <v>20.860273972602741</v>
      </c>
      <c r="K220" s="61">
        <v>37563</v>
      </c>
      <c r="L220" s="58" t="s">
        <v>58</v>
      </c>
      <c r="M220" s="58" t="s">
        <v>38</v>
      </c>
      <c r="N220" s="58" t="s">
        <v>21</v>
      </c>
      <c r="O220" s="4"/>
    </row>
    <row r="221" spans="1:15" x14ac:dyDescent="0.25">
      <c r="A221" s="54" t="s">
        <v>670</v>
      </c>
      <c r="B221" s="56" t="s">
        <v>213</v>
      </c>
      <c r="C221" s="58">
        <v>2023</v>
      </c>
      <c r="D221" s="58" t="s">
        <v>61</v>
      </c>
      <c r="E221" s="58" t="s">
        <v>16</v>
      </c>
      <c r="F221" s="58" t="s">
        <v>17</v>
      </c>
      <c r="G221" s="58" t="s">
        <v>17</v>
      </c>
      <c r="H221" s="58" t="s">
        <v>18</v>
      </c>
      <c r="I221" s="58">
        <v>185</v>
      </c>
      <c r="J221" s="60">
        <f t="shared" ca="1" si="4"/>
        <v>22.410958904109588</v>
      </c>
      <c r="K221" s="61">
        <v>36997</v>
      </c>
      <c r="L221" s="58" t="s">
        <v>214</v>
      </c>
      <c r="M221" s="58" t="s">
        <v>20</v>
      </c>
      <c r="N221" s="58" t="s">
        <v>21</v>
      </c>
      <c r="O221" s="4"/>
    </row>
    <row r="222" spans="1:15" x14ac:dyDescent="0.25">
      <c r="A222" s="54" t="s">
        <v>671</v>
      </c>
      <c r="B222" s="57" t="s">
        <v>215</v>
      </c>
      <c r="C222" s="58">
        <v>2023</v>
      </c>
      <c r="D222" s="58" t="s">
        <v>127</v>
      </c>
      <c r="E222" s="58" t="s">
        <v>29</v>
      </c>
      <c r="F222" s="58" t="s">
        <v>17</v>
      </c>
      <c r="G222" s="58" t="s">
        <v>17</v>
      </c>
      <c r="H222" s="58" t="s">
        <v>31</v>
      </c>
      <c r="I222" s="58">
        <v>170</v>
      </c>
      <c r="J222" s="60">
        <f t="shared" ca="1" si="4"/>
        <v>20.019178082191782</v>
      </c>
      <c r="K222" s="61">
        <v>37870</v>
      </c>
      <c r="L222" s="58" t="s">
        <v>58</v>
      </c>
      <c r="M222" s="58" t="s">
        <v>20</v>
      </c>
      <c r="N222" s="58" t="s">
        <v>21</v>
      </c>
      <c r="O222" s="4"/>
    </row>
    <row r="223" spans="1:15" x14ac:dyDescent="0.25">
      <c r="A223" s="54" t="s">
        <v>672</v>
      </c>
      <c r="B223" s="57" t="s">
        <v>342</v>
      </c>
      <c r="C223" s="58">
        <v>2022</v>
      </c>
      <c r="D223" s="58" t="s">
        <v>71</v>
      </c>
      <c r="E223" s="58" t="s">
        <v>24</v>
      </c>
      <c r="F223" s="58" t="s">
        <v>17</v>
      </c>
      <c r="G223" s="58" t="s">
        <v>17</v>
      </c>
      <c r="H223" s="58" t="s">
        <v>31</v>
      </c>
      <c r="I223" s="58">
        <v>170</v>
      </c>
      <c r="J223" s="60">
        <f t="shared" ca="1" si="4"/>
        <v>21.701369863013699</v>
      </c>
      <c r="K223" s="61">
        <v>37256</v>
      </c>
      <c r="L223" s="58" t="s">
        <v>235</v>
      </c>
      <c r="M223" s="58" t="s">
        <v>20</v>
      </c>
      <c r="N223" s="58" t="s">
        <v>21</v>
      </c>
      <c r="O223" s="4"/>
    </row>
    <row r="224" spans="1:15" x14ac:dyDescent="0.25">
      <c r="A224" s="54" t="s">
        <v>673</v>
      </c>
      <c r="B224" s="57" t="s">
        <v>793</v>
      </c>
      <c r="C224" s="58">
        <v>2023</v>
      </c>
      <c r="D224" s="58" t="s">
        <v>794</v>
      </c>
      <c r="E224" s="58" t="s">
        <v>29</v>
      </c>
      <c r="F224" s="58" t="s">
        <v>17</v>
      </c>
      <c r="G224" s="58" t="s">
        <v>17</v>
      </c>
      <c r="H224" s="58" t="s">
        <v>801</v>
      </c>
      <c r="I224" s="58">
        <v>180</v>
      </c>
      <c r="J224" s="60">
        <v>28</v>
      </c>
      <c r="K224" s="61">
        <v>34793</v>
      </c>
      <c r="L224" s="58" t="s">
        <v>800</v>
      </c>
      <c r="M224" s="58" t="s">
        <v>20</v>
      </c>
      <c r="N224" s="58" t="s">
        <v>21</v>
      </c>
      <c r="O224" s="4"/>
    </row>
    <row r="225" spans="1:15" x14ac:dyDescent="0.25">
      <c r="A225" s="54" t="s">
        <v>674</v>
      </c>
      <c r="B225" s="56" t="s">
        <v>216</v>
      </c>
      <c r="C225" s="58">
        <v>2023</v>
      </c>
      <c r="D225" s="58" t="s">
        <v>773</v>
      </c>
      <c r="E225" s="58" t="s">
        <v>29</v>
      </c>
      <c r="F225" s="58" t="s">
        <v>30</v>
      </c>
      <c r="G225" s="58" t="s">
        <v>30</v>
      </c>
      <c r="H225" s="58" t="s">
        <v>45</v>
      </c>
      <c r="I225" s="58">
        <v>168</v>
      </c>
      <c r="J225" s="60">
        <f t="shared" ca="1" si="4"/>
        <v>19.600000000000001</v>
      </c>
      <c r="K225" s="61">
        <v>38023</v>
      </c>
      <c r="L225" s="58" t="s">
        <v>58</v>
      </c>
      <c r="M225" s="58" t="s">
        <v>38</v>
      </c>
      <c r="N225" s="58" t="s">
        <v>21</v>
      </c>
      <c r="O225" s="4"/>
    </row>
    <row r="226" spans="1:15" x14ac:dyDescent="0.25">
      <c r="A226" s="54" t="s">
        <v>675</v>
      </c>
      <c r="B226" s="57" t="s">
        <v>343</v>
      </c>
      <c r="C226" s="58">
        <v>2022</v>
      </c>
      <c r="D226" s="58" t="s">
        <v>71</v>
      </c>
      <c r="E226" s="58" t="s">
        <v>16</v>
      </c>
      <c r="F226" s="58" t="s">
        <v>17</v>
      </c>
      <c r="G226" s="58" t="s">
        <v>17</v>
      </c>
      <c r="H226" s="58" t="s">
        <v>18</v>
      </c>
      <c r="I226" s="58">
        <v>165</v>
      </c>
      <c r="J226" s="60">
        <f t="shared" ca="1" si="4"/>
        <v>20.947945205479453</v>
      </c>
      <c r="K226" s="61">
        <v>37531</v>
      </c>
      <c r="L226" s="58" t="s">
        <v>58</v>
      </c>
      <c r="M226" s="58" t="s">
        <v>20</v>
      </c>
      <c r="N226" s="58" t="s">
        <v>59</v>
      </c>
      <c r="O226" s="4"/>
    </row>
    <row r="227" spans="1:15" x14ac:dyDescent="0.25">
      <c r="A227" s="54" t="s">
        <v>676</v>
      </c>
      <c r="B227" s="56" t="s">
        <v>374</v>
      </c>
      <c r="C227" s="58">
        <v>2023</v>
      </c>
      <c r="D227" s="58" t="s">
        <v>369</v>
      </c>
      <c r="E227" s="58" t="s">
        <v>16</v>
      </c>
      <c r="F227" s="58" t="s">
        <v>17</v>
      </c>
      <c r="G227" s="58" t="s">
        <v>17</v>
      </c>
      <c r="H227" s="58" t="s">
        <v>18</v>
      </c>
      <c r="I227" s="58">
        <v>260</v>
      </c>
      <c r="J227" s="60">
        <f t="shared" ca="1" si="4"/>
        <v>30.671232876712327</v>
      </c>
      <c r="K227" s="61">
        <v>33982</v>
      </c>
      <c r="L227" s="58" t="s">
        <v>58</v>
      </c>
      <c r="M227" s="58" t="s">
        <v>20</v>
      </c>
      <c r="N227" s="58" t="s">
        <v>21</v>
      </c>
      <c r="O227" s="4"/>
    </row>
    <row r="228" spans="1:15" x14ac:dyDescent="0.25">
      <c r="A228" s="54" t="s">
        <v>677</v>
      </c>
      <c r="B228" s="57" t="s">
        <v>449</v>
      </c>
      <c r="C228" s="58">
        <v>2022</v>
      </c>
      <c r="D228" s="58" t="s">
        <v>190</v>
      </c>
      <c r="E228" s="58" t="s">
        <v>16</v>
      </c>
      <c r="F228" s="58" t="s">
        <v>30</v>
      </c>
      <c r="G228" s="58" t="s">
        <v>30</v>
      </c>
      <c r="H228" s="62" t="s">
        <v>82</v>
      </c>
      <c r="I228" s="58">
        <v>175</v>
      </c>
      <c r="J228" s="60">
        <f t="shared" ca="1" si="4"/>
        <v>23.967123287671232</v>
      </c>
      <c r="K228" s="61">
        <v>36429</v>
      </c>
      <c r="L228" s="58" t="s">
        <v>344</v>
      </c>
      <c r="M228" s="58" t="s">
        <v>20</v>
      </c>
      <c r="N228" s="58" t="s">
        <v>59</v>
      </c>
      <c r="O228" s="4"/>
    </row>
    <row r="229" spans="1:15" x14ac:dyDescent="0.25">
      <c r="A229" s="54" t="s">
        <v>678</v>
      </c>
      <c r="B229" s="56" t="s">
        <v>217</v>
      </c>
      <c r="C229" s="58">
        <v>2023</v>
      </c>
      <c r="D229" s="58" t="s">
        <v>52</v>
      </c>
      <c r="E229" s="58" t="s">
        <v>72</v>
      </c>
      <c r="F229" s="58" t="s">
        <v>17</v>
      </c>
      <c r="G229" s="58" t="s">
        <v>17</v>
      </c>
      <c r="H229" s="58" t="s">
        <v>45</v>
      </c>
      <c r="I229" s="58">
        <v>210</v>
      </c>
      <c r="J229" s="60">
        <f t="shared" ca="1" si="4"/>
        <v>22.008219178082193</v>
      </c>
      <c r="K229" s="61">
        <v>37144</v>
      </c>
      <c r="L229" s="58" t="s">
        <v>58</v>
      </c>
      <c r="M229" s="58" t="s">
        <v>20</v>
      </c>
      <c r="N229" s="58" t="s">
        <v>80</v>
      </c>
      <c r="O229" s="4"/>
    </row>
    <row r="230" spans="1:15" x14ac:dyDescent="0.25">
      <c r="A230" s="54" t="s">
        <v>679</v>
      </c>
      <c r="B230" s="57" t="s">
        <v>345</v>
      </c>
      <c r="C230" s="58">
        <v>2022</v>
      </c>
      <c r="D230" s="58" t="s">
        <v>170</v>
      </c>
      <c r="E230" s="58" t="s">
        <v>29</v>
      </c>
      <c r="F230" s="58" t="s">
        <v>17</v>
      </c>
      <c r="G230" s="58" t="s">
        <v>17</v>
      </c>
      <c r="H230" s="58" t="s">
        <v>18</v>
      </c>
      <c r="I230" s="58">
        <v>180</v>
      </c>
      <c r="J230" s="60">
        <f t="shared" ca="1" si="4"/>
        <v>21.041095890410958</v>
      </c>
      <c r="K230" s="61">
        <v>37497</v>
      </c>
      <c r="L230" s="58" t="s">
        <v>50</v>
      </c>
      <c r="M230" s="58" t="s">
        <v>20</v>
      </c>
      <c r="N230" s="58" t="s">
        <v>59</v>
      </c>
      <c r="O230" s="4"/>
    </row>
    <row r="231" spans="1:15" x14ac:dyDescent="0.25">
      <c r="A231" s="54" t="s">
        <v>680</v>
      </c>
      <c r="B231" s="57" t="s">
        <v>430</v>
      </c>
      <c r="C231" s="58">
        <v>2023</v>
      </c>
      <c r="D231" s="58" t="s">
        <v>93</v>
      </c>
      <c r="E231" s="58" t="s">
        <v>16</v>
      </c>
      <c r="F231" s="58" t="s">
        <v>17</v>
      </c>
      <c r="G231" s="58" t="s">
        <v>17</v>
      </c>
      <c r="H231" s="58" t="s">
        <v>18</v>
      </c>
      <c r="I231" s="58">
        <v>170</v>
      </c>
      <c r="J231" s="60">
        <f t="shared" ca="1" si="4"/>
        <v>21.791780821917808</v>
      </c>
      <c r="K231" s="61">
        <v>37223</v>
      </c>
      <c r="L231" s="58" t="s">
        <v>431</v>
      </c>
      <c r="M231" s="58" t="s">
        <v>20</v>
      </c>
      <c r="N231" s="58" t="s">
        <v>59</v>
      </c>
      <c r="O231" s="4"/>
    </row>
    <row r="232" spans="1:15" x14ac:dyDescent="0.25">
      <c r="A232" s="54" t="s">
        <v>681</v>
      </c>
      <c r="B232" s="56" t="s">
        <v>218</v>
      </c>
      <c r="C232" s="58">
        <v>2023</v>
      </c>
      <c r="D232" s="58" t="s">
        <v>102</v>
      </c>
      <c r="E232" s="58" t="s">
        <v>16</v>
      </c>
      <c r="F232" s="58" t="s">
        <v>17</v>
      </c>
      <c r="G232" s="58" t="s">
        <v>17</v>
      </c>
      <c r="H232" s="58" t="s">
        <v>45</v>
      </c>
      <c r="I232" s="58">
        <v>142</v>
      </c>
      <c r="J232" s="60">
        <f t="shared" ca="1" si="4"/>
        <v>22.463013698630139</v>
      </c>
      <c r="K232" s="61">
        <v>36978</v>
      </c>
      <c r="L232" s="58" t="s">
        <v>58</v>
      </c>
      <c r="M232" s="58" t="s">
        <v>20</v>
      </c>
      <c r="N232" s="58" t="s">
        <v>21</v>
      </c>
      <c r="O232" s="4"/>
    </row>
    <row r="233" spans="1:15" x14ac:dyDescent="0.25">
      <c r="A233" s="54" t="s">
        <v>682</v>
      </c>
      <c r="B233" s="57" t="s">
        <v>442</v>
      </c>
      <c r="C233" s="58">
        <v>2023</v>
      </c>
      <c r="D233" s="58" t="s">
        <v>190</v>
      </c>
      <c r="E233" s="58" t="s">
        <v>16</v>
      </c>
      <c r="F233" s="58" t="s">
        <v>17</v>
      </c>
      <c r="G233" s="58" t="s">
        <v>17</v>
      </c>
      <c r="H233" s="58" t="s">
        <v>246</v>
      </c>
      <c r="I233" s="58">
        <v>210</v>
      </c>
      <c r="J233" s="60">
        <f t="shared" ca="1" si="4"/>
        <v>23.915068493150685</v>
      </c>
      <c r="K233" s="61">
        <v>36448</v>
      </c>
      <c r="L233" s="58" t="s">
        <v>79</v>
      </c>
      <c r="M233" s="58" t="s">
        <v>20</v>
      </c>
      <c r="N233" s="58" t="s">
        <v>21</v>
      </c>
      <c r="O233" s="4"/>
    </row>
    <row r="234" spans="1:15" x14ac:dyDescent="0.25">
      <c r="A234" s="54" t="s">
        <v>683</v>
      </c>
      <c r="B234" s="56" t="s">
        <v>346</v>
      </c>
      <c r="C234" s="58">
        <v>2022</v>
      </c>
      <c r="D234" s="115" t="s">
        <v>93</v>
      </c>
      <c r="E234" s="58" t="s">
        <v>16</v>
      </c>
      <c r="F234" s="58" t="s">
        <v>17</v>
      </c>
      <c r="G234" s="58" t="s">
        <v>17</v>
      </c>
      <c r="H234" s="58" t="s">
        <v>49</v>
      </c>
      <c r="I234" s="58">
        <v>165</v>
      </c>
      <c r="J234" s="60">
        <f t="shared" ca="1" si="4"/>
        <v>22.86849315068493</v>
      </c>
      <c r="K234" s="61">
        <v>36830</v>
      </c>
      <c r="L234" s="58" t="s">
        <v>58</v>
      </c>
      <c r="M234" s="58" t="s">
        <v>20</v>
      </c>
      <c r="N234" s="58" t="s">
        <v>80</v>
      </c>
      <c r="O234" s="4"/>
    </row>
    <row r="235" spans="1:15" x14ac:dyDescent="0.25">
      <c r="A235" s="54" t="s">
        <v>684</v>
      </c>
      <c r="B235" s="56" t="s">
        <v>219</v>
      </c>
      <c r="C235" s="58">
        <v>2023</v>
      </c>
      <c r="D235" s="58" t="s">
        <v>102</v>
      </c>
      <c r="E235" s="58" t="s">
        <v>24</v>
      </c>
      <c r="F235" s="58" t="s">
        <v>25</v>
      </c>
      <c r="G235" s="58" t="s">
        <v>17</v>
      </c>
      <c r="H235" s="58" t="s">
        <v>31</v>
      </c>
      <c r="I235" s="58">
        <v>187</v>
      </c>
      <c r="J235" s="60">
        <f t="shared" ca="1" si="4"/>
        <v>19.854794520547944</v>
      </c>
      <c r="K235" s="61">
        <v>37930</v>
      </c>
      <c r="L235" s="58" t="s">
        <v>58</v>
      </c>
      <c r="M235" s="58" t="s">
        <v>20</v>
      </c>
      <c r="N235" s="58" t="s">
        <v>21</v>
      </c>
      <c r="O235" s="4"/>
    </row>
    <row r="236" spans="1:15" x14ac:dyDescent="0.25">
      <c r="A236" s="54" t="s">
        <v>685</v>
      </c>
      <c r="B236" s="56" t="s">
        <v>415</v>
      </c>
      <c r="C236" s="58">
        <v>2023</v>
      </c>
      <c r="D236" s="58" t="s">
        <v>123</v>
      </c>
      <c r="E236" s="58" t="s">
        <v>16</v>
      </c>
      <c r="F236" s="58" t="s">
        <v>17</v>
      </c>
      <c r="G236" s="58" t="s">
        <v>17</v>
      </c>
      <c r="H236" s="58" t="s">
        <v>31</v>
      </c>
      <c r="I236" s="58">
        <v>185</v>
      </c>
      <c r="J236" s="60">
        <f t="shared" ca="1" si="4"/>
        <v>25.049315068493151</v>
      </c>
      <c r="K236" s="61">
        <v>36034</v>
      </c>
      <c r="L236" s="58" t="s">
        <v>416</v>
      </c>
      <c r="M236" s="58" t="s">
        <v>20</v>
      </c>
      <c r="N236" s="58" t="s">
        <v>21</v>
      </c>
      <c r="O236" s="4"/>
    </row>
    <row r="237" spans="1:15" x14ac:dyDescent="0.25">
      <c r="A237" s="54" t="s">
        <v>686</v>
      </c>
      <c r="B237" s="56" t="s">
        <v>798</v>
      </c>
      <c r="C237" s="58">
        <v>2023</v>
      </c>
      <c r="D237" s="58" t="s">
        <v>95</v>
      </c>
      <c r="E237" s="58" t="s">
        <v>24</v>
      </c>
      <c r="F237" s="58" t="s">
        <v>17</v>
      </c>
      <c r="G237" s="58" t="s">
        <v>17</v>
      </c>
      <c r="H237" s="58" t="s">
        <v>799</v>
      </c>
      <c r="I237" s="58">
        <v>195</v>
      </c>
      <c r="J237" s="60">
        <v>21</v>
      </c>
      <c r="K237" s="61">
        <v>37186</v>
      </c>
      <c r="L237" s="58" t="s">
        <v>53</v>
      </c>
      <c r="M237" s="58" t="s">
        <v>20</v>
      </c>
      <c r="N237" s="58" t="s">
        <v>401</v>
      </c>
      <c r="O237" s="4"/>
    </row>
    <row r="238" spans="1:15" x14ac:dyDescent="0.25">
      <c r="A238" s="54" t="s">
        <v>687</v>
      </c>
      <c r="B238" s="57" t="s">
        <v>220</v>
      </c>
      <c r="C238" s="58">
        <v>2023</v>
      </c>
      <c r="D238" s="58" t="s">
        <v>98</v>
      </c>
      <c r="E238" s="58" t="s">
        <v>16</v>
      </c>
      <c r="F238" s="58" t="s">
        <v>17</v>
      </c>
      <c r="G238" s="58" t="s">
        <v>17</v>
      </c>
      <c r="H238" s="58" t="s">
        <v>45</v>
      </c>
      <c r="I238" s="58">
        <v>180</v>
      </c>
      <c r="J238" s="60">
        <f t="shared" ca="1" si="4"/>
        <v>19.326027397260273</v>
      </c>
      <c r="K238" s="61">
        <v>38123</v>
      </c>
      <c r="L238" s="58" t="s">
        <v>69</v>
      </c>
      <c r="M238" s="58" t="s">
        <v>20</v>
      </c>
      <c r="N238" s="58" t="s">
        <v>21</v>
      </c>
      <c r="O238" s="4"/>
    </row>
    <row r="239" spans="1:15" x14ac:dyDescent="0.25">
      <c r="A239" s="54" t="s">
        <v>688</v>
      </c>
      <c r="B239" s="57" t="s">
        <v>221</v>
      </c>
      <c r="C239" s="58">
        <v>2023</v>
      </c>
      <c r="D239" s="58" t="s">
        <v>222</v>
      </c>
      <c r="E239" s="58" t="s">
        <v>29</v>
      </c>
      <c r="F239" s="58" t="s">
        <v>17</v>
      </c>
      <c r="G239" s="58" t="s">
        <v>17</v>
      </c>
      <c r="H239" s="58" t="s">
        <v>62</v>
      </c>
      <c r="I239" s="58">
        <v>195</v>
      </c>
      <c r="J239" s="60">
        <f t="shared" ca="1" si="4"/>
        <v>22.468493150684932</v>
      </c>
      <c r="K239" s="61">
        <v>36976</v>
      </c>
      <c r="L239" s="58" t="s">
        <v>41</v>
      </c>
      <c r="M239" s="58" t="s">
        <v>20</v>
      </c>
      <c r="N239" s="58" t="s">
        <v>59</v>
      </c>
      <c r="O239" s="4"/>
    </row>
    <row r="240" spans="1:15" x14ac:dyDescent="0.25">
      <c r="A240" s="54" t="s">
        <v>689</v>
      </c>
      <c r="B240" s="59" t="s">
        <v>816</v>
      </c>
      <c r="C240" s="58">
        <v>2023</v>
      </c>
      <c r="D240" s="58" t="s">
        <v>170</v>
      </c>
      <c r="E240" s="58" t="s">
        <v>29</v>
      </c>
      <c r="F240" s="58" t="s">
        <v>30</v>
      </c>
      <c r="G240" s="58" t="s">
        <v>17</v>
      </c>
      <c r="H240" s="62" t="s">
        <v>18</v>
      </c>
      <c r="I240" s="58">
        <v>180</v>
      </c>
      <c r="J240" s="60">
        <f t="shared" ca="1" si="4"/>
        <v>22.975342465753425</v>
      </c>
      <c r="K240" s="61">
        <v>36791</v>
      </c>
      <c r="L240" s="58" t="s">
        <v>88</v>
      </c>
      <c r="M240" s="58" t="s">
        <v>33</v>
      </c>
      <c r="N240" s="58" t="s">
        <v>21</v>
      </c>
      <c r="O240" s="4"/>
    </row>
    <row r="241" spans="1:15" x14ac:dyDescent="0.25">
      <c r="A241" s="54" t="s">
        <v>690</v>
      </c>
      <c r="B241" s="57" t="s">
        <v>425</v>
      </c>
      <c r="C241" s="58">
        <v>2023</v>
      </c>
      <c r="D241" s="58" t="s">
        <v>54</v>
      </c>
      <c r="E241" s="58" t="s">
        <v>16</v>
      </c>
      <c r="F241" s="58" t="s">
        <v>30</v>
      </c>
      <c r="G241" s="58" t="s">
        <v>30</v>
      </c>
      <c r="H241" s="58" t="s">
        <v>31</v>
      </c>
      <c r="I241" s="58">
        <v>205</v>
      </c>
      <c r="J241" s="60">
        <f t="shared" ca="1" si="4"/>
        <v>22.547945205479451</v>
      </c>
      <c r="K241" s="61">
        <v>36947</v>
      </c>
      <c r="L241" s="58" t="s">
        <v>426</v>
      </c>
      <c r="M241" s="58" t="s">
        <v>20</v>
      </c>
      <c r="N241" s="58" t="s">
        <v>21</v>
      </c>
      <c r="O241" s="4"/>
    </row>
    <row r="242" spans="1:15" x14ac:dyDescent="0.25">
      <c r="A242" s="54" t="s">
        <v>691</v>
      </c>
      <c r="B242" s="56" t="s">
        <v>383</v>
      </c>
      <c r="C242" s="58">
        <v>2022</v>
      </c>
      <c r="D242" s="58" t="s">
        <v>371</v>
      </c>
      <c r="E242" s="58" t="s">
        <v>16</v>
      </c>
      <c r="F242" s="58" t="s">
        <v>17</v>
      </c>
      <c r="G242" s="58" t="s">
        <v>17</v>
      </c>
      <c r="H242" s="58" t="s">
        <v>45</v>
      </c>
      <c r="I242" s="58">
        <v>230</v>
      </c>
      <c r="J242" s="60">
        <f t="shared" ca="1" si="4"/>
        <v>29.106849315068494</v>
      </c>
      <c r="K242" s="61">
        <v>34553</v>
      </c>
      <c r="L242" s="58" t="s">
        <v>58</v>
      </c>
      <c r="M242" s="58" t="s">
        <v>20</v>
      </c>
      <c r="N242" s="58" t="s">
        <v>21</v>
      </c>
      <c r="O242" s="4"/>
    </row>
    <row r="243" spans="1:15" x14ac:dyDescent="0.25">
      <c r="A243" s="54" t="s">
        <v>692</v>
      </c>
      <c r="B243" s="57" t="s">
        <v>782</v>
      </c>
      <c r="C243" s="58">
        <v>2023</v>
      </c>
      <c r="D243" s="58" t="s">
        <v>127</v>
      </c>
      <c r="E243" s="58" t="s">
        <v>24</v>
      </c>
      <c r="F243" s="58" t="s">
        <v>17</v>
      </c>
      <c r="G243" s="58" t="s">
        <v>17</v>
      </c>
      <c r="H243" s="62" t="s">
        <v>26</v>
      </c>
      <c r="I243" s="58">
        <v>165</v>
      </c>
      <c r="J243" s="60">
        <f t="shared" ca="1" si="4"/>
        <v>19.794520547945204</v>
      </c>
      <c r="K243" s="61">
        <v>37952</v>
      </c>
      <c r="L243" s="58" t="s">
        <v>783</v>
      </c>
      <c r="M243" s="58" t="s">
        <v>20</v>
      </c>
      <c r="N243" s="58" t="s">
        <v>401</v>
      </c>
      <c r="O243" s="4"/>
    </row>
    <row r="244" spans="1:15" x14ac:dyDescent="0.25">
      <c r="A244" s="54" t="s">
        <v>693</v>
      </c>
      <c r="B244" s="56" t="s">
        <v>224</v>
      </c>
      <c r="C244" s="58">
        <v>2023</v>
      </c>
      <c r="D244" s="58" t="s">
        <v>48</v>
      </c>
      <c r="E244" s="58" t="s">
        <v>16</v>
      </c>
      <c r="F244" s="58" t="s">
        <v>17</v>
      </c>
      <c r="G244" s="58" t="s">
        <v>17</v>
      </c>
      <c r="H244" s="58" t="s">
        <v>18</v>
      </c>
      <c r="I244" s="58">
        <v>160</v>
      </c>
      <c r="J244" s="60">
        <f t="shared" ca="1" si="4"/>
        <v>21.378082191780823</v>
      </c>
      <c r="K244" s="61">
        <v>37374</v>
      </c>
      <c r="L244" s="58" t="s">
        <v>225</v>
      </c>
      <c r="M244" s="58" t="s">
        <v>20</v>
      </c>
      <c r="N244" s="58" t="s">
        <v>21</v>
      </c>
      <c r="O244" s="4"/>
    </row>
    <row r="245" spans="1:15" x14ac:dyDescent="0.25">
      <c r="A245" s="54" t="s">
        <v>694</v>
      </c>
      <c r="B245" s="57" t="s">
        <v>347</v>
      </c>
      <c r="C245" s="58">
        <v>2022</v>
      </c>
      <c r="D245" s="58" t="s">
        <v>71</v>
      </c>
      <c r="E245" s="58" t="s">
        <v>16</v>
      </c>
      <c r="F245" s="58" t="s">
        <v>17</v>
      </c>
      <c r="G245" s="58" t="s">
        <v>17</v>
      </c>
      <c r="H245" s="58" t="s">
        <v>18</v>
      </c>
      <c r="I245" s="58">
        <v>150</v>
      </c>
      <c r="J245" s="60">
        <f t="shared" ca="1" si="4"/>
        <v>20.153424657534245</v>
      </c>
      <c r="K245" s="61">
        <v>37821</v>
      </c>
      <c r="L245" s="58" t="s">
        <v>58</v>
      </c>
      <c r="M245" s="58" t="s">
        <v>20</v>
      </c>
      <c r="N245" s="58" t="s">
        <v>59</v>
      </c>
      <c r="O245" s="4"/>
    </row>
    <row r="246" spans="1:15" x14ac:dyDescent="0.25">
      <c r="A246" s="54" t="s">
        <v>695</v>
      </c>
      <c r="B246" s="56" t="s">
        <v>348</v>
      </c>
      <c r="C246" s="58">
        <v>2022</v>
      </c>
      <c r="D246" s="58" t="s">
        <v>123</v>
      </c>
      <c r="E246" s="58" t="s">
        <v>16</v>
      </c>
      <c r="F246" s="58" t="s">
        <v>30</v>
      </c>
      <c r="G246" s="58" t="s">
        <v>30</v>
      </c>
      <c r="H246" s="58" t="s">
        <v>82</v>
      </c>
      <c r="I246" s="58">
        <v>185</v>
      </c>
      <c r="J246" s="60">
        <f t="shared" ca="1" si="4"/>
        <v>22.950684931506849</v>
      </c>
      <c r="K246" s="61">
        <v>36800</v>
      </c>
      <c r="L246" s="58" t="s">
        <v>69</v>
      </c>
      <c r="M246" s="58" t="s">
        <v>20</v>
      </c>
      <c r="N246" s="58" t="s">
        <v>59</v>
      </c>
      <c r="O246" s="4"/>
    </row>
    <row r="247" spans="1:15" x14ac:dyDescent="0.25">
      <c r="A247" s="54" t="s">
        <v>696</v>
      </c>
      <c r="B247" s="57" t="s">
        <v>427</v>
      </c>
      <c r="C247" s="58">
        <v>2023</v>
      </c>
      <c r="D247" s="58" t="s">
        <v>156</v>
      </c>
      <c r="E247" s="58" t="s">
        <v>16</v>
      </c>
      <c r="F247" s="58" t="s">
        <v>17</v>
      </c>
      <c r="G247" s="58" t="s">
        <v>17</v>
      </c>
      <c r="H247" s="58" t="s">
        <v>49</v>
      </c>
      <c r="I247" s="58">
        <v>192</v>
      </c>
      <c r="J247" s="60">
        <f t="shared" ca="1" si="4"/>
        <v>22.323287671232876</v>
      </c>
      <c r="K247" s="61">
        <v>37029</v>
      </c>
      <c r="L247" s="58" t="s">
        <v>381</v>
      </c>
      <c r="M247" s="58" t="s">
        <v>20</v>
      </c>
      <c r="N247" s="58" t="s">
        <v>21</v>
      </c>
      <c r="O247" s="4"/>
    </row>
    <row r="248" spans="1:15" x14ac:dyDescent="0.25">
      <c r="A248" s="54" t="s">
        <v>697</v>
      </c>
      <c r="B248" s="57" t="s">
        <v>227</v>
      </c>
      <c r="C248" s="58">
        <v>2023</v>
      </c>
      <c r="D248" s="58" t="s">
        <v>71</v>
      </c>
      <c r="E248" s="58" t="s">
        <v>16</v>
      </c>
      <c r="F248" s="58" t="s">
        <v>17</v>
      </c>
      <c r="G248" s="58" t="s">
        <v>17</v>
      </c>
      <c r="H248" s="58" t="s">
        <v>62</v>
      </c>
      <c r="I248" s="58">
        <v>188</v>
      </c>
      <c r="J248" s="60">
        <f t="shared" ca="1" si="4"/>
        <v>22.008219178082193</v>
      </c>
      <c r="K248" s="61">
        <v>37144</v>
      </c>
      <c r="L248" s="58" t="s">
        <v>58</v>
      </c>
      <c r="M248" s="58" t="s">
        <v>20</v>
      </c>
      <c r="N248" s="58" t="s">
        <v>401</v>
      </c>
      <c r="O248" s="4"/>
    </row>
    <row r="249" spans="1:15" x14ac:dyDescent="0.25">
      <c r="A249" s="54" t="s">
        <v>698</v>
      </c>
      <c r="B249" s="56" t="s">
        <v>228</v>
      </c>
      <c r="C249" s="58">
        <v>2023</v>
      </c>
      <c r="D249" s="58" t="s">
        <v>123</v>
      </c>
      <c r="E249" s="58" t="s">
        <v>72</v>
      </c>
      <c r="F249" s="58" t="s">
        <v>17</v>
      </c>
      <c r="G249" s="58" t="s">
        <v>17</v>
      </c>
      <c r="H249" s="58" t="s">
        <v>26</v>
      </c>
      <c r="I249" s="58">
        <v>197</v>
      </c>
      <c r="J249" s="60">
        <f t="shared" ca="1" si="4"/>
        <v>21.958904109589042</v>
      </c>
      <c r="K249" s="61">
        <v>37162</v>
      </c>
      <c r="L249" s="58" t="s">
        <v>88</v>
      </c>
      <c r="M249" s="58" t="s">
        <v>20</v>
      </c>
      <c r="N249" s="58" t="s">
        <v>59</v>
      </c>
      <c r="O249" s="4"/>
    </row>
    <row r="250" spans="1:15" x14ac:dyDescent="0.25">
      <c r="A250" s="54" t="s">
        <v>699</v>
      </c>
      <c r="B250" s="57" t="s">
        <v>229</v>
      </c>
      <c r="C250" s="58">
        <v>2023</v>
      </c>
      <c r="D250" s="58" t="s">
        <v>23</v>
      </c>
      <c r="E250" s="58" t="s">
        <v>29</v>
      </c>
      <c r="F250" s="58" t="s">
        <v>30</v>
      </c>
      <c r="G250" s="58" t="s">
        <v>17</v>
      </c>
      <c r="H250" s="58" t="s">
        <v>45</v>
      </c>
      <c r="I250" s="58">
        <v>186</v>
      </c>
      <c r="J250" s="60">
        <f t="shared" ca="1" si="4"/>
        <v>19.506849315068493</v>
      </c>
      <c r="K250" s="61">
        <v>38057</v>
      </c>
      <c r="L250" s="58" t="s">
        <v>58</v>
      </c>
      <c r="M250" s="58" t="s">
        <v>20</v>
      </c>
      <c r="N250" s="58" t="s">
        <v>59</v>
      </c>
      <c r="O250" s="4"/>
    </row>
    <row r="251" spans="1:15" x14ac:dyDescent="0.25">
      <c r="A251" s="54" t="s">
        <v>700</v>
      </c>
      <c r="B251" s="57" t="s">
        <v>230</v>
      </c>
      <c r="C251" s="58">
        <v>2023</v>
      </c>
      <c r="D251" s="58" t="s">
        <v>67</v>
      </c>
      <c r="E251" s="58" t="s">
        <v>16</v>
      </c>
      <c r="F251" s="58" t="s">
        <v>17</v>
      </c>
      <c r="G251" s="58" t="s">
        <v>17</v>
      </c>
      <c r="H251" s="58" t="s">
        <v>31</v>
      </c>
      <c r="I251" s="58">
        <v>180</v>
      </c>
      <c r="J251" s="60">
        <f t="shared" ca="1" si="4"/>
        <v>22.06027397260274</v>
      </c>
      <c r="K251" s="61">
        <v>37125</v>
      </c>
      <c r="L251" s="58" t="s">
        <v>129</v>
      </c>
      <c r="M251" s="58" t="s">
        <v>42</v>
      </c>
      <c r="N251" s="58" t="s">
        <v>21</v>
      </c>
      <c r="O251" s="4"/>
    </row>
    <row r="252" spans="1:15" x14ac:dyDescent="0.25">
      <c r="A252" s="54" t="s">
        <v>701</v>
      </c>
      <c r="B252" s="57" t="s">
        <v>231</v>
      </c>
      <c r="C252" s="58">
        <v>2023</v>
      </c>
      <c r="D252" s="58" t="s">
        <v>98</v>
      </c>
      <c r="E252" s="58" t="s">
        <v>24</v>
      </c>
      <c r="F252" s="58" t="s">
        <v>25</v>
      </c>
      <c r="G252" s="58" t="s">
        <v>17</v>
      </c>
      <c r="H252" s="58" t="s">
        <v>26</v>
      </c>
      <c r="I252" s="58">
        <v>180</v>
      </c>
      <c r="J252" s="60">
        <f t="shared" ca="1" si="4"/>
        <v>20.824657534246576</v>
      </c>
      <c r="K252" s="61">
        <v>37576</v>
      </c>
      <c r="L252" s="58" t="s">
        <v>88</v>
      </c>
      <c r="M252" s="58" t="s">
        <v>20</v>
      </c>
      <c r="N252" s="58" t="s">
        <v>21</v>
      </c>
      <c r="O252" s="4"/>
    </row>
    <row r="253" spans="1:15" x14ac:dyDescent="0.25">
      <c r="A253" s="54" t="s">
        <v>702</v>
      </c>
      <c r="B253" s="57" t="s">
        <v>232</v>
      </c>
      <c r="C253" s="58">
        <v>2023</v>
      </c>
      <c r="D253" s="58" t="s">
        <v>93</v>
      </c>
      <c r="E253" s="58" t="s">
        <v>16</v>
      </c>
      <c r="F253" s="58" t="s">
        <v>17</v>
      </c>
      <c r="G253" s="58" t="s">
        <v>17</v>
      </c>
      <c r="H253" s="58" t="s">
        <v>82</v>
      </c>
      <c r="I253" s="58">
        <v>175</v>
      </c>
      <c r="J253" s="60">
        <f t="shared" ca="1" si="4"/>
        <v>20.542465753424658</v>
      </c>
      <c r="K253" s="61">
        <v>37679</v>
      </c>
      <c r="L253" s="58" t="s">
        <v>58</v>
      </c>
      <c r="M253" s="58" t="s">
        <v>20</v>
      </c>
      <c r="N253" s="58" t="s">
        <v>59</v>
      </c>
      <c r="O253" s="4"/>
    </row>
    <row r="254" spans="1:15" x14ac:dyDescent="0.25">
      <c r="A254" s="54" t="s">
        <v>703</v>
      </c>
      <c r="B254" s="57" t="s">
        <v>233</v>
      </c>
      <c r="C254" s="58">
        <v>2023</v>
      </c>
      <c r="D254" s="58" t="s">
        <v>93</v>
      </c>
      <c r="E254" s="58" t="s">
        <v>16</v>
      </c>
      <c r="F254" s="58" t="s">
        <v>30</v>
      </c>
      <c r="G254" s="58" t="s">
        <v>30</v>
      </c>
      <c r="H254" s="58" t="s">
        <v>62</v>
      </c>
      <c r="I254" s="58">
        <v>190</v>
      </c>
      <c r="J254" s="60">
        <f t="shared" ref="J254:J307" ca="1" si="5">(TODAY()-K254)/365</f>
        <v>20.778082191780822</v>
      </c>
      <c r="K254" s="61">
        <v>37593</v>
      </c>
      <c r="L254" s="58" t="s">
        <v>88</v>
      </c>
      <c r="M254" s="58" t="s">
        <v>42</v>
      </c>
      <c r="N254" s="58" t="s">
        <v>21</v>
      </c>
      <c r="O254" s="4"/>
    </row>
    <row r="255" spans="1:15" x14ac:dyDescent="0.25">
      <c r="A255" s="54" t="s">
        <v>704</v>
      </c>
      <c r="B255" s="56" t="s">
        <v>234</v>
      </c>
      <c r="C255" s="58">
        <v>2023</v>
      </c>
      <c r="D255" s="58" t="s">
        <v>44</v>
      </c>
      <c r="E255" s="58" t="s">
        <v>16</v>
      </c>
      <c r="F255" s="58" t="s">
        <v>17</v>
      </c>
      <c r="G255" s="58" t="s">
        <v>17</v>
      </c>
      <c r="H255" s="58" t="s">
        <v>18</v>
      </c>
      <c r="I255" s="58">
        <v>172</v>
      </c>
      <c r="J255" s="60">
        <f t="shared" ca="1" si="5"/>
        <v>21.479452054794521</v>
      </c>
      <c r="K255" s="61">
        <v>37337</v>
      </c>
      <c r="L255" s="58" t="s">
        <v>235</v>
      </c>
      <c r="M255" s="58" t="s">
        <v>20</v>
      </c>
      <c r="N255" s="58" t="s">
        <v>21</v>
      </c>
      <c r="O255" s="4"/>
    </row>
    <row r="256" spans="1:15" x14ac:dyDescent="0.25">
      <c r="A256" s="54" t="s">
        <v>705</v>
      </c>
      <c r="B256" s="57" t="s">
        <v>820</v>
      </c>
      <c r="C256" s="58">
        <v>2023</v>
      </c>
      <c r="D256" s="58" t="s">
        <v>79</v>
      </c>
      <c r="E256" s="58" t="s">
        <v>24</v>
      </c>
      <c r="F256" s="58" t="s">
        <v>30</v>
      </c>
      <c r="G256" s="58" t="s">
        <v>17</v>
      </c>
      <c r="H256" s="58" t="s">
        <v>36</v>
      </c>
      <c r="I256" s="58">
        <v>150</v>
      </c>
      <c r="J256" s="60">
        <f t="shared" ca="1" si="5"/>
        <v>19.515068493150686</v>
      </c>
      <c r="K256" s="61">
        <v>38054</v>
      </c>
      <c r="L256" s="58" t="s">
        <v>237</v>
      </c>
      <c r="M256" s="58" t="s">
        <v>20</v>
      </c>
      <c r="N256" s="58" t="s">
        <v>21</v>
      </c>
      <c r="O256" s="4"/>
    </row>
    <row r="257" spans="1:15" x14ac:dyDescent="0.25">
      <c r="A257" s="54" t="s">
        <v>706</v>
      </c>
      <c r="B257" s="56" t="s">
        <v>238</v>
      </c>
      <c r="C257" s="58">
        <v>2023</v>
      </c>
      <c r="D257" s="58" t="s">
        <v>57</v>
      </c>
      <c r="E257" s="58" t="s">
        <v>24</v>
      </c>
      <c r="F257" s="58" t="s">
        <v>17</v>
      </c>
      <c r="G257" s="58" t="s">
        <v>17</v>
      </c>
      <c r="H257" s="58" t="s">
        <v>36</v>
      </c>
      <c r="I257" s="58">
        <v>150</v>
      </c>
      <c r="J257" s="60">
        <f t="shared" ca="1" si="5"/>
        <v>18.383561643835616</v>
      </c>
      <c r="K257" s="61">
        <v>38467</v>
      </c>
      <c r="L257" s="58" t="s">
        <v>53</v>
      </c>
      <c r="M257" s="58" t="s">
        <v>20</v>
      </c>
      <c r="N257" s="58" t="s">
        <v>21</v>
      </c>
      <c r="O257" s="4"/>
    </row>
    <row r="258" spans="1:15" x14ac:dyDescent="0.25">
      <c r="A258" s="54" t="s">
        <v>707</v>
      </c>
      <c r="B258" s="57" t="s">
        <v>436</v>
      </c>
      <c r="C258" s="58">
        <v>2023</v>
      </c>
      <c r="D258" s="58" t="s">
        <v>772</v>
      </c>
      <c r="E258" s="58" t="s">
        <v>72</v>
      </c>
      <c r="F258" s="58" t="s">
        <v>30</v>
      </c>
      <c r="G258" s="58" t="s">
        <v>17</v>
      </c>
      <c r="H258" s="58" t="s">
        <v>31</v>
      </c>
      <c r="I258" s="58">
        <v>218</v>
      </c>
      <c r="J258" s="60">
        <f t="shared" ca="1" si="5"/>
        <v>22.375342465753423</v>
      </c>
      <c r="K258" s="61">
        <v>37010</v>
      </c>
      <c r="L258" s="58" t="s">
        <v>120</v>
      </c>
      <c r="M258" s="58" t="s">
        <v>20</v>
      </c>
      <c r="N258" s="58" t="s">
        <v>21</v>
      </c>
      <c r="O258" s="4"/>
    </row>
    <row r="259" spans="1:15" x14ac:dyDescent="0.25">
      <c r="A259" s="54" t="s">
        <v>708</v>
      </c>
      <c r="B259" s="56" t="s">
        <v>375</v>
      </c>
      <c r="C259" s="58">
        <v>2023</v>
      </c>
      <c r="D259" s="58" t="s">
        <v>369</v>
      </c>
      <c r="E259" s="58" t="s">
        <v>16</v>
      </c>
      <c r="F259" s="58" t="s">
        <v>17</v>
      </c>
      <c r="G259" s="58" t="s">
        <v>17</v>
      </c>
      <c r="H259" s="58" t="s">
        <v>45</v>
      </c>
      <c r="I259" s="58">
        <v>165</v>
      </c>
      <c r="J259" s="60">
        <f t="shared" ca="1" si="5"/>
        <v>28.534246575342465</v>
      </c>
      <c r="K259" s="61">
        <v>34762</v>
      </c>
      <c r="L259" s="58" t="s">
        <v>88</v>
      </c>
      <c r="M259" s="58" t="s">
        <v>20</v>
      </c>
      <c r="N259" s="58" t="s">
        <v>21</v>
      </c>
      <c r="O259" s="4"/>
    </row>
    <row r="260" spans="1:15" x14ac:dyDescent="0.25">
      <c r="A260" s="54" t="s">
        <v>709</v>
      </c>
      <c r="B260" s="57" t="s">
        <v>239</v>
      </c>
      <c r="C260" s="58">
        <v>2023</v>
      </c>
      <c r="D260" s="58" t="s">
        <v>67</v>
      </c>
      <c r="E260" s="58" t="s">
        <v>16</v>
      </c>
      <c r="F260" s="58" t="s">
        <v>17</v>
      </c>
      <c r="G260" s="58" t="s">
        <v>17</v>
      </c>
      <c r="H260" s="58" t="s">
        <v>62</v>
      </c>
      <c r="I260" s="58">
        <v>211</v>
      </c>
      <c r="J260" s="60">
        <f t="shared" ca="1" si="5"/>
        <v>21.575342465753426</v>
      </c>
      <c r="K260" s="61">
        <v>37302</v>
      </c>
      <c r="L260" s="58" t="s">
        <v>142</v>
      </c>
      <c r="M260" s="58" t="s">
        <v>20</v>
      </c>
      <c r="N260" s="58" t="s">
        <v>21</v>
      </c>
      <c r="O260" s="4"/>
    </row>
    <row r="261" spans="1:15" x14ac:dyDescent="0.25">
      <c r="A261" s="54" t="s">
        <v>710</v>
      </c>
      <c r="B261" s="56" t="s">
        <v>349</v>
      </c>
      <c r="C261" s="58">
        <v>2022</v>
      </c>
      <c r="D261" s="58" t="s">
        <v>123</v>
      </c>
      <c r="E261" s="58" t="s">
        <v>16</v>
      </c>
      <c r="F261" s="58" t="s">
        <v>17</v>
      </c>
      <c r="G261" s="58" t="s">
        <v>17</v>
      </c>
      <c r="H261" s="58" t="s">
        <v>31</v>
      </c>
      <c r="I261" s="58">
        <v>175</v>
      </c>
      <c r="J261" s="60">
        <f t="shared" ca="1" si="5"/>
        <v>21.350684931506848</v>
      </c>
      <c r="K261" s="61">
        <v>37384</v>
      </c>
      <c r="L261" s="58" t="s">
        <v>75</v>
      </c>
      <c r="M261" s="58" t="s">
        <v>20</v>
      </c>
      <c r="N261" s="58" t="s">
        <v>59</v>
      </c>
      <c r="O261" s="4"/>
    </row>
    <row r="262" spans="1:15" x14ac:dyDescent="0.25">
      <c r="A262" s="54" t="s">
        <v>711</v>
      </c>
      <c r="B262" s="57" t="s">
        <v>240</v>
      </c>
      <c r="C262" s="58">
        <v>2023</v>
      </c>
      <c r="D262" s="58" t="s">
        <v>71</v>
      </c>
      <c r="E262" s="58" t="s">
        <v>16</v>
      </c>
      <c r="F262" s="58" t="s">
        <v>17</v>
      </c>
      <c r="G262" s="58" t="s">
        <v>17</v>
      </c>
      <c r="H262" s="62" t="s">
        <v>82</v>
      </c>
      <c r="I262" s="58">
        <v>189</v>
      </c>
      <c r="J262" s="60">
        <f t="shared" ca="1" si="5"/>
        <v>22.282191780821918</v>
      </c>
      <c r="K262" s="61">
        <v>37044</v>
      </c>
      <c r="L262" s="58" t="s">
        <v>241</v>
      </c>
      <c r="M262" s="58" t="s">
        <v>20</v>
      </c>
      <c r="N262" s="58" t="s">
        <v>21</v>
      </c>
      <c r="O262" s="4"/>
    </row>
    <row r="263" spans="1:15" x14ac:dyDescent="0.25">
      <c r="A263" s="54" t="s">
        <v>712</v>
      </c>
      <c r="B263" s="57" t="s">
        <v>242</v>
      </c>
      <c r="C263" s="58">
        <v>2023</v>
      </c>
      <c r="D263" s="58" t="s">
        <v>772</v>
      </c>
      <c r="E263" s="58" t="s">
        <v>16</v>
      </c>
      <c r="F263" s="58" t="s">
        <v>17</v>
      </c>
      <c r="G263" s="58" t="s">
        <v>17</v>
      </c>
      <c r="H263" s="58" t="s">
        <v>31</v>
      </c>
      <c r="I263" s="58">
        <v>175</v>
      </c>
      <c r="J263" s="60">
        <f t="shared" ca="1" si="5"/>
        <v>21.087671232876712</v>
      </c>
      <c r="K263" s="61">
        <v>37480</v>
      </c>
      <c r="L263" s="58" t="s">
        <v>58</v>
      </c>
      <c r="M263" s="58" t="s">
        <v>38</v>
      </c>
      <c r="N263" s="58" t="s">
        <v>21</v>
      </c>
      <c r="O263" s="4"/>
    </row>
    <row r="264" spans="1:15" x14ac:dyDescent="0.25">
      <c r="A264" s="54" t="s">
        <v>713</v>
      </c>
      <c r="B264" s="57" t="s">
        <v>350</v>
      </c>
      <c r="C264" s="58">
        <v>2022</v>
      </c>
      <c r="D264" s="58" t="s">
        <v>120</v>
      </c>
      <c r="E264" s="58" t="s">
        <v>16</v>
      </c>
      <c r="F264" s="58" t="s">
        <v>17</v>
      </c>
      <c r="G264" s="58" t="s">
        <v>17</v>
      </c>
      <c r="H264" s="62" t="s">
        <v>31</v>
      </c>
      <c r="I264" s="58">
        <v>190</v>
      </c>
      <c r="J264" s="60">
        <f t="shared" ca="1" si="5"/>
        <v>23.115068493150684</v>
      </c>
      <c r="K264" s="61">
        <v>36740</v>
      </c>
      <c r="L264" s="58" t="s">
        <v>58</v>
      </c>
      <c r="M264" s="58" t="s">
        <v>20</v>
      </c>
      <c r="N264" s="58" t="s">
        <v>59</v>
      </c>
      <c r="O264" s="4"/>
    </row>
    <row r="265" spans="1:15" x14ac:dyDescent="0.25">
      <c r="A265" s="54" t="s">
        <v>714</v>
      </c>
      <c r="B265" s="57" t="s">
        <v>428</v>
      </c>
      <c r="C265" s="58">
        <v>2023</v>
      </c>
      <c r="D265" s="58" t="s">
        <v>71</v>
      </c>
      <c r="E265" s="58" t="s">
        <v>16</v>
      </c>
      <c r="F265" s="58" t="s">
        <v>17</v>
      </c>
      <c r="G265" s="58" t="s">
        <v>17</v>
      </c>
      <c r="H265" s="58" t="s">
        <v>45</v>
      </c>
      <c r="I265" s="58">
        <v>167</v>
      </c>
      <c r="J265" s="60">
        <f t="shared" ca="1" si="5"/>
        <v>20.528767123287672</v>
      </c>
      <c r="K265" s="61">
        <v>37684</v>
      </c>
      <c r="L265" s="58" t="s">
        <v>85</v>
      </c>
      <c r="M265" s="58" t="s">
        <v>38</v>
      </c>
      <c r="N265" s="58" t="s">
        <v>21</v>
      </c>
      <c r="O265" s="4"/>
    </row>
    <row r="266" spans="1:15" x14ac:dyDescent="0.25">
      <c r="A266" s="54" t="s">
        <v>715</v>
      </c>
      <c r="B266" s="57" t="s">
        <v>351</v>
      </c>
      <c r="C266" s="58">
        <v>2022</v>
      </c>
      <c r="D266" s="58" t="s">
        <v>190</v>
      </c>
      <c r="E266" s="58" t="s">
        <v>16</v>
      </c>
      <c r="F266" s="58" t="s">
        <v>17</v>
      </c>
      <c r="G266" s="58" t="s">
        <v>17</v>
      </c>
      <c r="H266" s="62" t="s">
        <v>45</v>
      </c>
      <c r="I266" s="58">
        <v>180</v>
      </c>
      <c r="J266" s="60">
        <f t="shared" ca="1" si="5"/>
        <v>23.668493150684931</v>
      </c>
      <c r="K266" s="61">
        <v>36538</v>
      </c>
      <c r="L266" s="58" t="s">
        <v>50</v>
      </c>
      <c r="M266" s="58" t="s">
        <v>20</v>
      </c>
      <c r="N266" s="58" t="s">
        <v>21</v>
      </c>
      <c r="O266" s="4"/>
    </row>
    <row r="267" spans="1:15" x14ac:dyDescent="0.25">
      <c r="A267" s="54" t="s">
        <v>716</v>
      </c>
      <c r="B267" s="56" t="s">
        <v>352</v>
      </c>
      <c r="C267" s="58">
        <v>2022</v>
      </c>
      <c r="D267" s="58" t="s">
        <v>35</v>
      </c>
      <c r="E267" s="58" t="s">
        <v>24</v>
      </c>
      <c r="F267" s="58" t="s">
        <v>25</v>
      </c>
      <c r="G267" s="58" t="s">
        <v>17</v>
      </c>
      <c r="H267" s="58" t="s">
        <v>45</v>
      </c>
      <c r="I267" s="58">
        <v>172</v>
      </c>
      <c r="J267" s="60">
        <f t="shared" ca="1" si="5"/>
        <v>21.67945205479452</v>
      </c>
      <c r="K267" s="61">
        <v>37264</v>
      </c>
      <c r="L267" s="58" t="s">
        <v>41</v>
      </c>
      <c r="M267" s="58" t="s">
        <v>20</v>
      </c>
      <c r="N267" s="58" t="s">
        <v>59</v>
      </c>
      <c r="O267" s="4"/>
    </row>
    <row r="268" spans="1:15" x14ac:dyDescent="0.25">
      <c r="A268" s="54" t="s">
        <v>717</v>
      </c>
      <c r="B268" s="57" t="s">
        <v>353</v>
      </c>
      <c r="C268" s="58">
        <v>2022</v>
      </c>
      <c r="D268" s="58" t="s">
        <v>65</v>
      </c>
      <c r="E268" s="58" t="s">
        <v>16</v>
      </c>
      <c r="F268" s="58" t="s">
        <v>17</v>
      </c>
      <c r="G268" s="58" t="s">
        <v>17</v>
      </c>
      <c r="H268" s="62" t="s">
        <v>36</v>
      </c>
      <c r="I268" s="58">
        <v>163</v>
      </c>
      <c r="J268" s="60">
        <f t="shared" ca="1" si="5"/>
        <v>20.364383561643837</v>
      </c>
      <c r="K268" s="61">
        <v>37744</v>
      </c>
      <c r="L268" s="58" t="s">
        <v>124</v>
      </c>
      <c r="M268" s="58" t="s">
        <v>20</v>
      </c>
      <c r="N268" s="58" t="s">
        <v>21</v>
      </c>
      <c r="O268" s="4"/>
    </row>
    <row r="269" spans="1:15" x14ac:dyDescent="0.25">
      <c r="A269" s="54" t="s">
        <v>718</v>
      </c>
      <c r="B269" s="56" t="s">
        <v>451</v>
      </c>
      <c r="C269" s="58">
        <v>2023</v>
      </c>
      <c r="D269" s="58" t="s">
        <v>367</v>
      </c>
      <c r="E269" s="58" t="s">
        <v>24</v>
      </c>
      <c r="F269" s="58" t="s">
        <v>17</v>
      </c>
      <c r="G269" s="58" t="s">
        <v>17</v>
      </c>
      <c r="H269" s="58" t="s">
        <v>31</v>
      </c>
      <c r="I269" s="58">
        <v>175</v>
      </c>
      <c r="J269" s="60">
        <f t="shared" ca="1" si="5"/>
        <v>29.082191780821919</v>
      </c>
      <c r="K269" s="61">
        <v>34562</v>
      </c>
      <c r="L269" s="58" t="s">
        <v>46</v>
      </c>
      <c r="M269" s="58" t="s">
        <v>20</v>
      </c>
      <c r="N269" s="58" t="s">
        <v>21</v>
      </c>
      <c r="O269" s="4"/>
    </row>
    <row r="270" spans="1:15" x14ac:dyDescent="0.25">
      <c r="A270" s="54" t="s">
        <v>719</v>
      </c>
      <c r="B270" s="56" t="s">
        <v>354</v>
      </c>
      <c r="C270" s="58">
        <v>2022</v>
      </c>
      <c r="D270" s="58" t="s">
        <v>151</v>
      </c>
      <c r="E270" s="58" t="s">
        <v>24</v>
      </c>
      <c r="F270" s="58" t="s">
        <v>25</v>
      </c>
      <c r="G270" s="58" t="s">
        <v>17</v>
      </c>
      <c r="H270" s="58" t="s">
        <v>31</v>
      </c>
      <c r="I270" s="58">
        <v>177</v>
      </c>
      <c r="J270" s="60">
        <f t="shared" ca="1" si="5"/>
        <v>24.032876712328768</v>
      </c>
      <c r="K270" s="61">
        <v>36405</v>
      </c>
      <c r="L270" s="58" t="s">
        <v>69</v>
      </c>
      <c r="M270" s="58" t="s">
        <v>20</v>
      </c>
      <c r="N270" s="58" t="s">
        <v>59</v>
      </c>
      <c r="O270" s="4"/>
    </row>
    <row r="271" spans="1:15" x14ac:dyDescent="0.25">
      <c r="A271" s="54" t="s">
        <v>720</v>
      </c>
      <c r="B271" s="56" t="s">
        <v>421</v>
      </c>
      <c r="C271" s="58">
        <v>2023</v>
      </c>
      <c r="D271" s="58" t="s">
        <v>57</v>
      </c>
      <c r="E271" s="58" t="s">
        <v>16</v>
      </c>
      <c r="F271" s="58" t="s">
        <v>30</v>
      </c>
      <c r="G271" s="58" t="s">
        <v>30</v>
      </c>
      <c r="H271" s="58" t="s">
        <v>26</v>
      </c>
      <c r="I271" s="58">
        <v>170</v>
      </c>
      <c r="J271" s="60">
        <f t="shared" ca="1" si="5"/>
        <v>21.528767123287672</v>
      </c>
      <c r="K271" s="61">
        <v>37319</v>
      </c>
      <c r="L271" s="58" t="s">
        <v>58</v>
      </c>
      <c r="M271" s="58" t="s">
        <v>20</v>
      </c>
      <c r="N271" s="58" t="s">
        <v>21</v>
      </c>
      <c r="O271" s="4"/>
    </row>
    <row r="272" spans="1:15" x14ac:dyDescent="0.25">
      <c r="A272" s="54" t="s">
        <v>721</v>
      </c>
      <c r="B272" s="56" t="s">
        <v>244</v>
      </c>
      <c r="C272" s="58">
        <v>2023</v>
      </c>
      <c r="D272" s="58" t="s">
        <v>87</v>
      </c>
      <c r="E272" s="58" t="s">
        <v>16</v>
      </c>
      <c r="F272" s="58" t="s">
        <v>17</v>
      </c>
      <c r="G272" s="58" t="s">
        <v>17</v>
      </c>
      <c r="H272" s="58" t="s">
        <v>18</v>
      </c>
      <c r="I272" s="58">
        <v>182</v>
      </c>
      <c r="J272" s="60">
        <f t="shared" ca="1" si="5"/>
        <v>22.408219178082192</v>
      </c>
      <c r="K272" s="61">
        <v>36998</v>
      </c>
      <c r="L272" s="58" t="s">
        <v>50</v>
      </c>
      <c r="M272" s="58" t="s">
        <v>20</v>
      </c>
      <c r="N272" s="58" t="s">
        <v>21</v>
      </c>
      <c r="O272" s="4"/>
    </row>
    <row r="273" spans="1:15" x14ac:dyDescent="0.25">
      <c r="A273" s="54" t="s">
        <v>722</v>
      </c>
      <c r="B273" s="57" t="s">
        <v>355</v>
      </c>
      <c r="C273" s="58">
        <v>2022</v>
      </c>
      <c r="D273" s="58" t="s">
        <v>79</v>
      </c>
      <c r="E273" s="58" t="s">
        <v>16</v>
      </c>
      <c r="F273" s="58" t="s">
        <v>17</v>
      </c>
      <c r="G273" s="58" t="s">
        <v>17</v>
      </c>
      <c r="H273" s="58" t="s">
        <v>82</v>
      </c>
      <c r="I273" s="58">
        <v>208</v>
      </c>
      <c r="J273" s="60">
        <f t="shared" ca="1" si="5"/>
        <v>22.019178082191782</v>
      </c>
      <c r="K273" s="61">
        <v>37140</v>
      </c>
      <c r="L273" s="58" t="s">
        <v>121</v>
      </c>
      <c r="M273" s="58" t="s">
        <v>20</v>
      </c>
      <c r="N273" s="58" t="s">
        <v>80</v>
      </c>
      <c r="O273" s="4"/>
    </row>
    <row r="274" spans="1:15" x14ac:dyDescent="0.25">
      <c r="A274" s="54" t="s">
        <v>723</v>
      </c>
      <c r="B274" s="56" t="s">
        <v>438</v>
      </c>
      <c r="C274" s="58">
        <v>2023</v>
      </c>
      <c r="D274" s="58" t="s">
        <v>102</v>
      </c>
      <c r="E274" s="58" t="s">
        <v>16</v>
      </c>
      <c r="F274" s="58" t="s">
        <v>17</v>
      </c>
      <c r="G274" s="58" t="s">
        <v>17</v>
      </c>
      <c r="H274" s="58" t="s">
        <v>45</v>
      </c>
      <c r="I274" s="58">
        <v>174</v>
      </c>
      <c r="J274" s="60">
        <f t="shared" ca="1" si="5"/>
        <v>19.531506849315068</v>
      </c>
      <c r="K274" s="61">
        <v>38048</v>
      </c>
      <c r="L274" s="58" t="s">
        <v>50</v>
      </c>
      <c r="M274" s="58" t="s">
        <v>20</v>
      </c>
      <c r="N274" s="58" t="s">
        <v>21</v>
      </c>
      <c r="O274" s="4"/>
    </row>
    <row r="275" spans="1:15" x14ac:dyDescent="0.25">
      <c r="A275" s="54" t="s">
        <v>724</v>
      </c>
      <c r="B275" s="57" t="s">
        <v>413</v>
      </c>
      <c r="C275" s="58">
        <v>2023</v>
      </c>
      <c r="D275" s="58" t="s">
        <v>170</v>
      </c>
      <c r="E275" s="58" t="s">
        <v>16</v>
      </c>
      <c r="F275" s="58" t="s">
        <v>17</v>
      </c>
      <c r="G275" s="58" t="s">
        <v>17</v>
      </c>
      <c r="H275" s="58" t="s">
        <v>62</v>
      </c>
      <c r="I275" s="58">
        <v>209</v>
      </c>
      <c r="J275" s="60">
        <f t="shared" ca="1" si="5"/>
        <v>25.484931506849314</v>
      </c>
      <c r="K275" s="61">
        <v>35875</v>
      </c>
      <c r="L275" s="58" t="s">
        <v>58</v>
      </c>
      <c r="M275" s="58" t="s">
        <v>20</v>
      </c>
      <c r="N275" s="58" t="s">
        <v>80</v>
      </c>
      <c r="O275" s="4"/>
    </row>
    <row r="276" spans="1:15" x14ac:dyDescent="0.25">
      <c r="A276" s="54" t="s">
        <v>725</v>
      </c>
      <c r="B276" s="56" t="s">
        <v>376</v>
      </c>
      <c r="C276" s="58">
        <v>2023</v>
      </c>
      <c r="D276" s="58" t="s">
        <v>371</v>
      </c>
      <c r="E276" s="58" t="s">
        <v>16</v>
      </c>
      <c r="F276" s="58" t="s">
        <v>30</v>
      </c>
      <c r="G276" s="58" t="s">
        <v>30</v>
      </c>
      <c r="H276" s="58" t="s">
        <v>36</v>
      </c>
      <c r="I276" s="58">
        <v>160</v>
      </c>
      <c r="J276" s="60">
        <f t="shared" ca="1" si="5"/>
        <v>24.890410958904109</v>
      </c>
      <c r="K276" s="61">
        <v>36092</v>
      </c>
      <c r="L276" s="58" t="s">
        <v>58</v>
      </c>
      <c r="M276" s="58" t="s">
        <v>20</v>
      </c>
      <c r="N276" s="58" t="s">
        <v>21</v>
      </c>
      <c r="O276" s="4"/>
    </row>
    <row r="277" spans="1:15" x14ac:dyDescent="0.25">
      <c r="A277" s="54" t="s">
        <v>726</v>
      </c>
      <c r="B277" s="57" t="s">
        <v>245</v>
      </c>
      <c r="C277" s="58">
        <v>2023</v>
      </c>
      <c r="D277" s="58" t="s">
        <v>772</v>
      </c>
      <c r="E277" s="58" t="s">
        <v>16</v>
      </c>
      <c r="F277" s="58" t="s">
        <v>17</v>
      </c>
      <c r="G277" s="58" t="s">
        <v>17</v>
      </c>
      <c r="H277" s="58" t="s">
        <v>246</v>
      </c>
      <c r="I277" s="58">
        <v>235</v>
      </c>
      <c r="J277" s="60">
        <f t="shared" ca="1" si="5"/>
        <v>19.473972602739725</v>
      </c>
      <c r="K277" s="61">
        <v>38069</v>
      </c>
      <c r="L277" s="58" t="s">
        <v>247</v>
      </c>
      <c r="M277" s="58" t="s">
        <v>33</v>
      </c>
      <c r="N277" s="58" t="s">
        <v>21</v>
      </c>
      <c r="O277" s="4"/>
    </row>
    <row r="278" spans="1:15" x14ac:dyDescent="0.25">
      <c r="A278" s="54" t="s">
        <v>727</v>
      </c>
      <c r="B278" s="56" t="s">
        <v>248</v>
      </c>
      <c r="C278" s="58">
        <v>2023</v>
      </c>
      <c r="D278" s="58" t="s">
        <v>95</v>
      </c>
      <c r="E278" s="58" t="s">
        <v>72</v>
      </c>
      <c r="F278" s="58" t="s">
        <v>17</v>
      </c>
      <c r="G278" s="58" t="s">
        <v>17</v>
      </c>
      <c r="H278" s="58" t="s">
        <v>36</v>
      </c>
      <c r="I278" s="58">
        <v>160</v>
      </c>
      <c r="J278" s="60">
        <f t="shared" ca="1" si="5"/>
        <v>21.054794520547944</v>
      </c>
      <c r="K278" s="61">
        <v>37492</v>
      </c>
      <c r="L278" s="58" t="s">
        <v>50</v>
      </c>
      <c r="M278" s="58" t="s">
        <v>33</v>
      </c>
      <c r="N278" s="58" t="s">
        <v>21</v>
      </c>
      <c r="O278" s="4"/>
    </row>
    <row r="279" spans="1:15" x14ac:dyDescent="0.25">
      <c r="A279" s="54" t="s">
        <v>728</v>
      </c>
      <c r="B279" s="56" t="s">
        <v>357</v>
      </c>
      <c r="C279" s="58">
        <v>2022</v>
      </c>
      <c r="D279" s="58" t="s">
        <v>87</v>
      </c>
      <c r="E279" s="58" t="s">
        <v>16</v>
      </c>
      <c r="F279" s="58" t="s">
        <v>17</v>
      </c>
      <c r="G279" s="58" t="s">
        <v>17</v>
      </c>
      <c r="H279" s="58" t="s">
        <v>62</v>
      </c>
      <c r="I279" s="58">
        <v>175</v>
      </c>
      <c r="J279" s="60">
        <f t="shared" ca="1" si="5"/>
        <v>22.80821917808219</v>
      </c>
      <c r="K279" s="61">
        <v>36852</v>
      </c>
      <c r="L279" s="58" t="s">
        <v>447</v>
      </c>
      <c r="M279" s="58" t="s">
        <v>20</v>
      </c>
      <c r="N279" s="58" t="s">
        <v>21</v>
      </c>
      <c r="O279" s="4"/>
    </row>
    <row r="280" spans="1:15" x14ac:dyDescent="0.25">
      <c r="A280" s="54" t="s">
        <v>729</v>
      </c>
      <c r="B280" s="56" t="s">
        <v>249</v>
      </c>
      <c r="C280" s="58">
        <v>2023</v>
      </c>
      <c r="D280" s="58" t="s">
        <v>104</v>
      </c>
      <c r="E280" s="58" t="s">
        <v>24</v>
      </c>
      <c r="F280" s="58" t="s">
        <v>17</v>
      </c>
      <c r="G280" s="58" t="s">
        <v>17</v>
      </c>
      <c r="H280" s="58" t="s">
        <v>26</v>
      </c>
      <c r="I280" s="58">
        <v>168</v>
      </c>
      <c r="J280" s="60">
        <f t="shared" ca="1" si="5"/>
        <v>19.835616438356166</v>
      </c>
      <c r="K280" s="61">
        <v>37937</v>
      </c>
      <c r="L280" s="58" t="s">
        <v>50</v>
      </c>
      <c r="M280" s="58" t="s">
        <v>20</v>
      </c>
      <c r="N280" s="58" t="s">
        <v>21</v>
      </c>
      <c r="O280" s="4"/>
    </row>
    <row r="281" spans="1:15" x14ac:dyDescent="0.25">
      <c r="A281" s="54" t="s">
        <v>730</v>
      </c>
      <c r="B281" s="57" t="s">
        <v>250</v>
      </c>
      <c r="C281" s="58">
        <v>2023</v>
      </c>
      <c r="D281" s="58" t="s">
        <v>71</v>
      </c>
      <c r="E281" s="58" t="s">
        <v>24</v>
      </c>
      <c r="F281" s="58" t="s">
        <v>17</v>
      </c>
      <c r="G281" s="58" t="s">
        <v>17</v>
      </c>
      <c r="H281" s="58" t="s">
        <v>36</v>
      </c>
      <c r="I281" s="58">
        <v>160</v>
      </c>
      <c r="J281" s="60">
        <f t="shared" ca="1" si="5"/>
        <v>19.61917808219178</v>
      </c>
      <c r="K281" s="61">
        <v>38016</v>
      </c>
      <c r="L281" s="58" t="s">
        <v>88</v>
      </c>
      <c r="M281" s="58" t="s">
        <v>20</v>
      </c>
      <c r="N281" s="58" t="s">
        <v>21</v>
      </c>
      <c r="O281" s="4"/>
    </row>
    <row r="282" spans="1:15" x14ac:dyDescent="0.25">
      <c r="A282" s="54" t="s">
        <v>731</v>
      </c>
      <c r="B282" s="57" t="s">
        <v>358</v>
      </c>
      <c r="C282" s="58">
        <v>2022</v>
      </c>
      <c r="D282" s="58" t="s">
        <v>79</v>
      </c>
      <c r="E282" s="58" t="s">
        <v>16</v>
      </c>
      <c r="F282" s="58" t="s">
        <v>17</v>
      </c>
      <c r="G282" s="58" t="s">
        <v>17</v>
      </c>
      <c r="H282" s="62" t="s">
        <v>62</v>
      </c>
      <c r="I282" s="58">
        <v>170</v>
      </c>
      <c r="J282" s="60">
        <f t="shared" ca="1" si="5"/>
        <v>22.578082191780823</v>
      </c>
      <c r="K282" s="61">
        <v>36936</v>
      </c>
      <c r="L282" s="58" t="s">
        <v>90</v>
      </c>
      <c r="M282" s="58" t="s">
        <v>20</v>
      </c>
      <c r="N282" s="58" t="s">
        <v>21</v>
      </c>
      <c r="O282" s="4"/>
    </row>
    <row r="283" spans="1:15" x14ac:dyDescent="0.25">
      <c r="A283" s="54" t="s">
        <v>732</v>
      </c>
      <c r="B283" s="56" t="s">
        <v>251</v>
      </c>
      <c r="C283" s="58">
        <v>2023</v>
      </c>
      <c r="D283" s="58" t="s">
        <v>773</v>
      </c>
      <c r="E283" s="58" t="s">
        <v>29</v>
      </c>
      <c r="F283" s="58" t="s">
        <v>30</v>
      </c>
      <c r="G283" s="58" t="s">
        <v>30</v>
      </c>
      <c r="H283" s="62" t="s">
        <v>181</v>
      </c>
      <c r="I283" s="58">
        <v>160</v>
      </c>
      <c r="J283" s="60">
        <f t="shared" ca="1" si="5"/>
        <v>20.997260273972604</v>
      </c>
      <c r="K283" s="61">
        <v>37513</v>
      </c>
      <c r="L283" s="58" t="s">
        <v>206</v>
      </c>
      <c r="M283" s="58" t="s">
        <v>20</v>
      </c>
      <c r="N283" s="58" t="s">
        <v>21</v>
      </c>
      <c r="O283" s="4"/>
    </row>
    <row r="284" spans="1:15" x14ac:dyDescent="0.25">
      <c r="A284" s="54" t="s">
        <v>733</v>
      </c>
      <c r="B284" s="56" t="s">
        <v>359</v>
      </c>
      <c r="C284" s="58">
        <v>2022</v>
      </c>
      <c r="D284" s="58" t="s">
        <v>773</v>
      </c>
      <c r="E284" s="58" t="s">
        <v>16</v>
      </c>
      <c r="F284" s="58" t="s">
        <v>17</v>
      </c>
      <c r="G284" s="58" t="s">
        <v>17</v>
      </c>
      <c r="H284" s="62" t="s">
        <v>82</v>
      </c>
      <c r="I284" s="58">
        <v>185</v>
      </c>
      <c r="J284" s="60">
        <f t="shared" ca="1" si="5"/>
        <v>25.224657534246575</v>
      </c>
      <c r="K284" s="61">
        <v>35970</v>
      </c>
      <c r="L284" s="58" t="s">
        <v>360</v>
      </c>
      <c r="M284" s="58" t="s">
        <v>20</v>
      </c>
      <c r="N284" s="58" t="s">
        <v>59</v>
      </c>
      <c r="O284" s="4"/>
    </row>
    <row r="285" spans="1:15" x14ac:dyDescent="0.25">
      <c r="A285" s="54" t="s">
        <v>734</v>
      </c>
      <c r="B285" s="57" t="s">
        <v>252</v>
      </c>
      <c r="C285" s="58">
        <v>2023</v>
      </c>
      <c r="D285" s="58" t="s">
        <v>170</v>
      </c>
      <c r="E285" s="58" t="s">
        <v>29</v>
      </c>
      <c r="F285" s="58" t="s">
        <v>17</v>
      </c>
      <c r="G285" s="58" t="s">
        <v>17</v>
      </c>
      <c r="H285" s="58" t="s">
        <v>62</v>
      </c>
      <c r="I285" s="58">
        <v>210</v>
      </c>
      <c r="J285" s="60">
        <f t="shared" ca="1" si="5"/>
        <v>19.668493150684931</v>
      </c>
      <c r="K285" s="61">
        <v>37998</v>
      </c>
      <c r="L285" s="58" t="s">
        <v>58</v>
      </c>
      <c r="M285" s="58" t="s">
        <v>20</v>
      </c>
      <c r="N285" s="58" t="s">
        <v>401</v>
      </c>
      <c r="O285" s="4"/>
    </row>
    <row r="286" spans="1:15" x14ac:dyDescent="0.25">
      <c r="A286" s="54" t="s">
        <v>735</v>
      </c>
      <c r="B286" s="57" t="s">
        <v>253</v>
      </c>
      <c r="C286" s="58">
        <v>2023</v>
      </c>
      <c r="D286" s="58" t="s">
        <v>170</v>
      </c>
      <c r="E286" s="58" t="s">
        <v>16</v>
      </c>
      <c r="F286" s="58" t="s">
        <v>17</v>
      </c>
      <c r="G286" s="58" t="s">
        <v>17</v>
      </c>
      <c r="H286" s="62" t="s">
        <v>45</v>
      </c>
      <c r="I286" s="58">
        <v>170</v>
      </c>
      <c r="J286" s="60">
        <f t="shared" ca="1" si="5"/>
        <v>19.632876712328766</v>
      </c>
      <c r="K286" s="61">
        <v>38011</v>
      </c>
      <c r="L286" s="58" t="s">
        <v>254</v>
      </c>
      <c r="M286" s="58" t="s">
        <v>20</v>
      </c>
      <c r="N286" s="58" t="s">
        <v>21</v>
      </c>
      <c r="O286" s="4"/>
    </row>
    <row r="287" spans="1:15" x14ac:dyDescent="0.25">
      <c r="A287" s="54" t="s">
        <v>736</v>
      </c>
      <c r="B287" s="56" t="s">
        <v>377</v>
      </c>
      <c r="C287" s="58">
        <v>2021</v>
      </c>
      <c r="D287" s="58" t="s">
        <v>369</v>
      </c>
      <c r="E287" s="58" t="s">
        <v>16</v>
      </c>
      <c r="F287" s="58" t="s">
        <v>17</v>
      </c>
      <c r="G287" s="58" t="s">
        <v>17</v>
      </c>
      <c r="H287" s="58" t="s">
        <v>18</v>
      </c>
      <c r="I287" s="58">
        <v>185</v>
      </c>
      <c r="J287" s="60">
        <f t="shared" ca="1" si="5"/>
        <v>23.723287671232878</v>
      </c>
      <c r="K287" s="61">
        <v>36518</v>
      </c>
      <c r="L287" s="58" t="s">
        <v>378</v>
      </c>
      <c r="M287" s="58" t="s">
        <v>20</v>
      </c>
      <c r="N287" s="58" t="s">
        <v>21</v>
      </c>
      <c r="O287" s="4"/>
    </row>
    <row r="288" spans="1:15" x14ac:dyDescent="0.25">
      <c r="A288" s="54" t="s">
        <v>737</v>
      </c>
      <c r="B288" s="56" t="s">
        <v>255</v>
      </c>
      <c r="C288" s="58">
        <v>2023</v>
      </c>
      <c r="D288" s="58" t="s">
        <v>79</v>
      </c>
      <c r="E288" s="58" t="s">
        <v>24</v>
      </c>
      <c r="F288" s="58" t="s">
        <v>17</v>
      </c>
      <c r="G288" s="58" t="s">
        <v>17</v>
      </c>
      <c r="H288" s="58" t="s">
        <v>181</v>
      </c>
      <c r="I288" s="58">
        <v>175</v>
      </c>
      <c r="J288" s="60">
        <f t="shared" ca="1" si="5"/>
        <v>25.709589041095889</v>
      </c>
      <c r="K288" s="61">
        <v>35793</v>
      </c>
      <c r="L288" s="58" t="s">
        <v>41</v>
      </c>
      <c r="M288" s="58" t="s">
        <v>20</v>
      </c>
      <c r="N288" s="58" t="s">
        <v>80</v>
      </c>
      <c r="O288" s="4"/>
    </row>
    <row r="289" spans="1:15" x14ac:dyDescent="0.25">
      <c r="A289" s="54" t="s">
        <v>738</v>
      </c>
      <c r="B289" s="56" t="s">
        <v>256</v>
      </c>
      <c r="C289" s="58">
        <v>2023</v>
      </c>
      <c r="D289" s="58" t="s">
        <v>52</v>
      </c>
      <c r="E289" s="58" t="s">
        <v>16</v>
      </c>
      <c r="F289" s="58" t="s">
        <v>30</v>
      </c>
      <c r="G289" s="58" t="s">
        <v>30</v>
      </c>
      <c r="H289" s="62" t="s">
        <v>82</v>
      </c>
      <c r="I289" s="58">
        <v>171</v>
      </c>
      <c r="J289" s="60">
        <f t="shared" ca="1" si="5"/>
        <v>23.378082191780823</v>
      </c>
      <c r="K289" s="61">
        <v>36644</v>
      </c>
      <c r="L289" s="58" t="s">
        <v>257</v>
      </c>
      <c r="M289" s="58" t="s">
        <v>20</v>
      </c>
      <c r="N289" s="58" t="s">
        <v>59</v>
      </c>
      <c r="O289" s="4"/>
    </row>
    <row r="290" spans="1:15" x14ac:dyDescent="0.25">
      <c r="A290" s="54" t="s">
        <v>739</v>
      </c>
      <c r="B290" s="56" t="s">
        <v>258</v>
      </c>
      <c r="C290" s="58">
        <v>2023</v>
      </c>
      <c r="D290" s="58" t="s">
        <v>57</v>
      </c>
      <c r="E290" s="58" t="s">
        <v>16</v>
      </c>
      <c r="F290" s="58" t="s">
        <v>17</v>
      </c>
      <c r="G290" s="58" t="s">
        <v>17</v>
      </c>
      <c r="H290" s="58" t="s">
        <v>82</v>
      </c>
      <c r="I290" s="58">
        <v>185</v>
      </c>
      <c r="J290" s="60">
        <f t="shared" ca="1" si="5"/>
        <v>21.832876712328765</v>
      </c>
      <c r="K290" s="61">
        <v>37208</v>
      </c>
      <c r="L290" s="58" t="s">
        <v>58</v>
      </c>
      <c r="M290" s="58" t="s">
        <v>20</v>
      </c>
      <c r="N290" s="58" t="s">
        <v>21</v>
      </c>
      <c r="O290" s="4"/>
    </row>
    <row r="291" spans="1:15" x14ac:dyDescent="0.25">
      <c r="A291" s="54" t="s">
        <v>740</v>
      </c>
      <c r="B291" s="56" t="s">
        <v>439</v>
      </c>
      <c r="C291" s="58">
        <v>2023</v>
      </c>
      <c r="D291" s="58" t="s">
        <v>102</v>
      </c>
      <c r="E291" s="58" t="s">
        <v>16</v>
      </c>
      <c r="F291" s="58" t="s">
        <v>17</v>
      </c>
      <c r="G291" s="58" t="s">
        <v>17</v>
      </c>
      <c r="H291" s="58" t="s">
        <v>18</v>
      </c>
      <c r="I291" s="58">
        <v>176</v>
      </c>
      <c r="J291" s="60">
        <f t="shared" ca="1" si="5"/>
        <v>24.586301369863012</v>
      </c>
      <c r="K291" s="61">
        <v>36203</v>
      </c>
      <c r="L291" s="58" t="s">
        <v>69</v>
      </c>
      <c r="M291" s="58" t="s">
        <v>20</v>
      </c>
      <c r="N291" s="58" t="s">
        <v>21</v>
      </c>
      <c r="O291" s="4"/>
    </row>
    <row r="292" spans="1:15" x14ac:dyDescent="0.25">
      <c r="A292" s="54" t="s">
        <v>741</v>
      </c>
      <c r="B292" s="57" t="s">
        <v>259</v>
      </c>
      <c r="C292" s="58">
        <v>2023</v>
      </c>
      <c r="D292" s="58" t="s">
        <v>98</v>
      </c>
      <c r="E292" s="58" t="s">
        <v>16</v>
      </c>
      <c r="F292" s="58" t="s">
        <v>17</v>
      </c>
      <c r="G292" s="58" t="s">
        <v>17</v>
      </c>
      <c r="H292" s="62" t="s">
        <v>82</v>
      </c>
      <c r="I292" s="58">
        <v>230</v>
      </c>
      <c r="J292" s="60">
        <f t="shared" ca="1" si="5"/>
        <v>21.931506849315067</v>
      </c>
      <c r="K292" s="61">
        <v>37172</v>
      </c>
      <c r="L292" s="58" t="s">
        <v>58</v>
      </c>
      <c r="M292" s="58" t="s">
        <v>20</v>
      </c>
      <c r="N292" s="58" t="s">
        <v>21</v>
      </c>
      <c r="O292" s="4"/>
    </row>
    <row r="293" spans="1:15" x14ac:dyDescent="0.25">
      <c r="A293" s="54" t="s">
        <v>742</v>
      </c>
      <c r="B293" s="56" t="s">
        <v>384</v>
      </c>
      <c r="C293" s="58">
        <v>2022</v>
      </c>
      <c r="D293" s="58" t="s">
        <v>367</v>
      </c>
      <c r="E293" s="58" t="s">
        <v>16</v>
      </c>
      <c r="F293" s="58" t="s">
        <v>25</v>
      </c>
      <c r="G293" s="58" t="s">
        <v>17</v>
      </c>
      <c r="H293" s="58" t="s">
        <v>62</v>
      </c>
      <c r="I293" s="58">
        <v>195</v>
      </c>
      <c r="J293" s="60">
        <f t="shared" ca="1" si="5"/>
        <v>26.849315068493151</v>
      </c>
      <c r="K293" s="61">
        <v>35377</v>
      </c>
      <c r="L293" s="58" t="s">
        <v>58</v>
      </c>
      <c r="M293" s="58" t="s">
        <v>20</v>
      </c>
      <c r="N293" s="58" t="s">
        <v>21</v>
      </c>
      <c r="O293" s="4"/>
    </row>
    <row r="294" spans="1:15" x14ac:dyDescent="0.25">
      <c r="A294" s="54" t="s">
        <v>743</v>
      </c>
      <c r="B294" s="57" t="s">
        <v>260</v>
      </c>
      <c r="C294" s="58">
        <v>2023</v>
      </c>
      <c r="D294" s="58" t="s">
        <v>190</v>
      </c>
      <c r="E294" s="58" t="s">
        <v>16</v>
      </c>
      <c r="F294" s="58" t="s">
        <v>17</v>
      </c>
      <c r="G294" s="58" t="s">
        <v>17</v>
      </c>
      <c r="H294" s="58" t="s">
        <v>62</v>
      </c>
      <c r="I294" s="58">
        <v>153</v>
      </c>
      <c r="J294" s="60">
        <f t="shared" ca="1" si="5"/>
        <v>19.852054794520548</v>
      </c>
      <c r="K294" s="61">
        <v>37931</v>
      </c>
      <c r="L294" s="58" t="s">
        <v>111</v>
      </c>
      <c r="M294" s="58" t="s">
        <v>38</v>
      </c>
      <c r="N294" s="58" t="s">
        <v>21</v>
      </c>
      <c r="O294" s="4"/>
    </row>
    <row r="295" spans="1:15" x14ac:dyDescent="0.25">
      <c r="A295" s="54" t="s">
        <v>744</v>
      </c>
      <c r="B295" s="56" t="s">
        <v>361</v>
      </c>
      <c r="C295" s="58">
        <v>2022</v>
      </c>
      <c r="D295" s="58" t="s">
        <v>104</v>
      </c>
      <c r="E295" s="58" t="s">
        <v>16</v>
      </c>
      <c r="F295" s="58" t="s">
        <v>17</v>
      </c>
      <c r="G295" s="58" t="s">
        <v>17</v>
      </c>
      <c r="H295" s="58" t="s">
        <v>26</v>
      </c>
      <c r="I295" s="58">
        <v>196</v>
      </c>
      <c r="J295" s="60">
        <f t="shared" ca="1" si="5"/>
        <v>21.367123287671234</v>
      </c>
      <c r="K295" s="61">
        <v>37378</v>
      </c>
      <c r="L295" s="58" t="s">
        <v>362</v>
      </c>
      <c r="M295" s="58" t="s">
        <v>20</v>
      </c>
      <c r="N295" s="58" t="s">
        <v>21</v>
      </c>
      <c r="O295" s="4"/>
    </row>
    <row r="296" spans="1:15" x14ac:dyDescent="0.25">
      <c r="A296" s="54" t="s">
        <v>745</v>
      </c>
      <c r="B296" s="57" t="s">
        <v>261</v>
      </c>
      <c r="C296" s="58">
        <v>2023</v>
      </c>
      <c r="D296" s="58" t="s">
        <v>79</v>
      </c>
      <c r="E296" s="58" t="s">
        <v>16</v>
      </c>
      <c r="F296" s="58" t="s">
        <v>30</v>
      </c>
      <c r="G296" s="58" t="s">
        <v>30</v>
      </c>
      <c r="H296" s="58" t="s">
        <v>26</v>
      </c>
      <c r="I296" s="58">
        <v>160</v>
      </c>
      <c r="J296" s="60">
        <f t="shared" ca="1" si="5"/>
        <v>22.361643835616437</v>
      </c>
      <c r="K296" s="61">
        <v>37015</v>
      </c>
      <c r="L296" s="58" t="s">
        <v>182</v>
      </c>
      <c r="M296" s="58" t="s">
        <v>20</v>
      </c>
      <c r="N296" s="58" t="s">
        <v>59</v>
      </c>
      <c r="O296" s="4"/>
    </row>
    <row r="297" spans="1:15" x14ac:dyDescent="0.25">
      <c r="A297" s="54" t="s">
        <v>746</v>
      </c>
      <c r="B297" s="57" t="s">
        <v>262</v>
      </c>
      <c r="C297" s="58">
        <v>2023</v>
      </c>
      <c r="D297" s="58" t="s">
        <v>93</v>
      </c>
      <c r="E297" s="58" t="s">
        <v>16</v>
      </c>
      <c r="F297" s="58" t="s">
        <v>17</v>
      </c>
      <c r="G297" s="58" t="s">
        <v>17</v>
      </c>
      <c r="H297" s="58" t="s">
        <v>45</v>
      </c>
      <c r="I297" s="58">
        <v>160</v>
      </c>
      <c r="J297" s="60">
        <f t="shared" ca="1" si="5"/>
        <v>22.493150684931507</v>
      </c>
      <c r="K297" s="61">
        <v>36967</v>
      </c>
      <c r="L297" s="58" t="s">
        <v>225</v>
      </c>
      <c r="M297" s="58" t="s">
        <v>20</v>
      </c>
      <c r="N297" s="58" t="s">
        <v>401</v>
      </c>
      <c r="O297" s="4"/>
    </row>
    <row r="298" spans="1:15" x14ac:dyDescent="0.25">
      <c r="A298" s="54" t="s">
        <v>747</v>
      </c>
      <c r="B298" s="56" t="s">
        <v>363</v>
      </c>
      <c r="C298" s="58">
        <v>2022</v>
      </c>
      <c r="D298" s="58" t="s">
        <v>35</v>
      </c>
      <c r="E298" s="58" t="s">
        <v>16</v>
      </c>
      <c r="F298" s="58" t="s">
        <v>17</v>
      </c>
      <c r="G298" s="58" t="s">
        <v>17</v>
      </c>
      <c r="H298" s="58" t="s">
        <v>62</v>
      </c>
      <c r="I298" s="58">
        <v>170</v>
      </c>
      <c r="J298" s="60">
        <f t="shared" ca="1" si="5"/>
        <v>23.983561643835618</v>
      </c>
      <c r="K298" s="61">
        <v>36423</v>
      </c>
      <c r="L298" s="58" t="s">
        <v>109</v>
      </c>
      <c r="M298" s="58" t="s">
        <v>20</v>
      </c>
      <c r="N298" s="58" t="s">
        <v>21</v>
      </c>
      <c r="O298" s="4"/>
    </row>
    <row r="299" spans="1:15" x14ac:dyDescent="0.25">
      <c r="A299" s="54" t="s">
        <v>748</v>
      </c>
      <c r="B299" s="56" t="s">
        <v>263</v>
      </c>
      <c r="C299" s="58">
        <v>2023</v>
      </c>
      <c r="D299" s="58" t="s">
        <v>35</v>
      </c>
      <c r="E299" s="58" t="s">
        <v>16</v>
      </c>
      <c r="F299" s="58" t="s">
        <v>17</v>
      </c>
      <c r="G299" s="58" t="s">
        <v>17</v>
      </c>
      <c r="H299" s="58" t="s">
        <v>62</v>
      </c>
      <c r="I299" s="58">
        <v>194</v>
      </c>
      <c r="J299" s="60">
        <f t="shared" ca="1" si="5"/>
        <v>22.136986301369863</v>
      </c>
      <c r="K299" s="61">
        <v>37097</v>
      </c>
      <c r="L299" s="58" t="s">
        <v>58</v>
      </c>
      <c r="M299" s="58" t="s">
        <v>20</v>
      </c>
      <c r="N299" s="58" t="s">
        <v>21</v>
      </c>
      <c r="O299" s="4"/>
    </row>
    <row r="300" spans="1:15" x14ac:dyDescent="0.25">
      <c r="A300" s="54" t="s">
        <v>749</v>
      </c>
      <c r="B300" s="57" t="s">
        <v>265</v>
      </c>
      <c r="C300" s="58">
        <v>2023</v>
      </c>
      <c r="D300" s="58" t="s">
        <v>266</v>
      </c>
      <c r="E300" s="58" t="s">
        <v>16</v>
      </c>
      <c r="F300" s="58" t="s">
        <v>17</v>
      </c>
      <c r="G300" s="58" t="s">
        <v>17</v>
      </c>
      <c r="H300" s="58" t="s">
        <v>31</v>
      </c>
      <c r="I300" s="58">
        <v>169</v>
      </c>
      <c r="J300" s="60">
        <f t="shared" ca="1" si="5"/>
        <v>22.649315068493152</v>
      </c>
      <c r="K300" s="61">
        <v>36910</v>
      </c>
      <c r="L300" s="58" t="s">
        <v>53</v>
      </c>
      <c r="M300" s="58" t="s">
        <v>20</v>
      </c>
      <c r="N300" s="58" t="s">
        <v>21</v>
      </c>
      <c r="O300" s="4"/>
    </row>
    <row r="301" spans="1:15" x14ac:dyDescent="0.25">
      <c r="A301" s="54" t="s">
        <v>750</v>
      </c>
      <c r="B301" s="56" t="s">
        <v>267</v>
      </c>
      <c r="C301" s="58">
        <v>2023</v>
      </c>
      <c r="D301" s="58" t="s">
        <v>52</v>
      </c>
      <c r="E301" s="58" t="s">
        <v>16</v>
      </c>
      <c r="F301" s="58" t="s">
        <v>17</v>
      </c>
      <c r="G301" s="58" t="s">
        <v>17</v>
      </c>
      <c r="H301" s="62" t="s">
        <v>36</v>
      </c>
      <c r="I301" s="58">
        <v>155</v>
      </c>
      <c r="J301" s="60">
        <f t="shared" ca="1" si="5"/>
        <v>22.202739726027396</v>
      </c>
      <c r="K301" s="61">
        <v>37073</v>
      </c>
      <c r="L301" s="58" t="s">
        <v>268</v>
      </c>
      <c r="M301" s="58" t="s">
        <v>20</v>
      </c>
      <c r="N301" s="58" t="s">
        <v>59</v>
      </c>
      <c r="O301" s="4"/>
    </row>
    <row r="302" spans="1:15" x14ac:dyDescent="0.25">
      <c r="A302" s="54" t="s">
        <v>751</v>
      </c>
      <c r="B302" s="57" t="s">
        <v>364</v>
      </c>
      <c r="C302" s="58">
        <v>2022</v>
      </c>
      <c r="D302" s="58" t="s">
        <v>93</v>
      </c>
      <c r="E302" s="58" t="s">
        <v>16</v>
      </c>
      <c r="F302" s="58" t="s">
        <v>17</v>
      </c>
      <c r="G302" s="58" t="s">
        <v>17</v>
      </c>
      <c r="H302" s="58" t="s">
        <v>45</v>
      </c>
      <c r="I302" s="58">
        <v>162</v>
      </c>
      <c r="J302" s="60">
        <f t="shared" ca="1" si="5"/>
        <v>23.18904109589041</v>
      </c>
      <c r="K302" s="61">
        <v>36713</v>
      </c>
      <c r="L302" s="58" t="s">
        <v>58</v>
      </c>
      <c r="M302" s="58" t="s">
        <v>20</v>
      </c>
      <c r="N302" s="58" t="s">
        <v>59</v>
      </c>
      <c r="O302" s="4"/>
    </row>
    <row r="303" spans="1:15" x14ac:dyDescent="0.25">
      <c r="A303" s="54" t="s">
        <v>752</v>
      </c>
      <c r="B303" s="57" t="s">
        <v>792</v>
      </c>
      <c r="C303" s="58">
        <v>2023</v>
      </c>
      <c r="D303" s="58" t="s">
        <v>40</v>
      </c>
      <c r="E303" s="58" t="s">
        <v>16</v>
      </c>
      <c r="F303" s="58" t="s">
        <v>30</v>
      </c>
      <c r="G303" s="58" t="s">
        <v>17</v>
      </c>
      <c r="H303" s="58" t="s">
        <v>797</v>
      </c>
      <c r="I303" s="58">
        <v>185</v>
      </c>
      <c r="J303" s="60">
        <f t="shared" ca="1" si="5"/>
        <v>24.934246575342467</v>
      </c>
      <c r="K303" s="61">
        <v>36076</v>
      </c>
      <c r="L303" s="58" t="s">
        <v>58</v>
      </c>
      <c r="M303" s="58" t="s">
        <v>20</v>
      </c>
      <c r="N303" s="58" t="s">
        <v>59</v>
      </c>
      <c r="O303" s="4"/>
    </row>
    <row r="304" spans="1:15" x14ac:dyDescent="0.25">
      <c r="A304" s="54" t="s">
        <v>753</v>
      </c>
      <c r="B304" s="56" t="s">
        <v>365</v>
      </c>
      <c r="C304" s="58">
        <v>2022</v>
      </c>
      <c r="D304" s="58" t="s">
        <v>151</v>
      </c>
      <c r="E304" s="58" t="s">
        <v>16</v>
      </c>
      <c r="F304" s="58" t="s">
        <v>30</v>
      </c>
      <c r="G304" s="58" t="s">
        <v>30</v>
      </c>
      <c r="H304" s="58" t="s">
        <v>18</v>
      </c>
      <c r="I304" s="58">
        <v>141</v>
      </c>
      <c r="J304" s="60">
        <f t="shared" ca="1" si="5"/>
        <v>20.616438356164384</v>
      </c>
      <c r="K304" s="61">
        <v>37652</v>
      </c>
      <c r="L304" s="58" t="s">
        <v>58</v>
      </c>
      <c r="M304" s="58" t="s">
        <v>20</v>
      </c>
      <c r="N304" s="58" t="s">
        <v>21</v>
      </c>
      <c r="O304" s="4"/>
    </row>
    <row r="305" spans="1:15" x14ac:dyDescent="0.25">
      <c r="A305" s="54" t="s">
        <v>754</v>
      </c>
      <c r="B305" s="57" t="s">
        <v>269</v>
      </c>
      <c r="C305" s="58">
        <v>2023</v>
      </c>
      <c r="D305" s="58" t="s">
        <v>67</v>
      </c>
      <c r="E305" s="58" t="s">
        <v>16</v>
      </c>
      <c r="F305" s="58" t="s">
        <v>17</v>
      </c>
      <c r="G305" s="58" t="s">
        <v>17</v>
      </c>
      <c r="H305" s="58" t="s">
        <v>82</v>
      </c>
      <c r="I305" s="58">
        <v>187</v>
      </c>
      <c r="J305" s="60">
        <f t="shared" ca="1" si="5"/>
        <v>23.523287671232875</v>
      </c>
      <c r="K305" s="61">
        <v>36591</v>
      </c>
      <c r="L305" s="58" t="s">
        <v>182</v>
      </c>
      <c r="M305" s="58" t="s">
        <v>38</v>
      </c>
      <c r="N305" s="58" t="s">
        <v>21</v>
      </c>
      <c r="O305" s="4"/>
    </row>
    <row r="306" spans="1:15" x14ac:dyDescent="0.25">
      <c r="A306" s="54" t="s">
        <v>755</v>
      </c>
      <c r="B306" s="57" t="s">
        <v>270</v>
      </c>
      <c r="C306" s="58">
        <v>2023</v>
      </c>
      <c r="D306" s="58" t="s">
        <v>79</v>
      </c>
      <c r="E306" s="58" t="s">
        <v>16</v>
      </c>
      <c r="F306" s="58" t="s">
        <v>17</v>
      </c>
      <c r="G306" s="58" t="s">
        <v>17</v>
      </c>
      <c r="H306" s="58" t="s">
        <v>82</v>
      </c>
      <c r="I306" s="58">
        <v>180</v>
      </c>
      <c r="J306" s="60">
        <f t="shared" ca="1" si="5"/>
        <v>20.830136986301369</v>
      </c>
      <c r="K306" s="61">
        <v>37574</v>
      </c>
      <c r="L306" s="58" t="s">
        <v>58</v>
      </c>
      <c r="M306" s="58" t="s">
        <v>20</v>
      </c>
      <c r="N306" s="58" t="s">
        <v>59</v>
      </c>
      <c r="O306" s="4"/>
    </row>
    <row r="307" spans="1:15" x14ac:dyDescent="0.25">
      <c r="A307" s="54" t="s">
        <v>756</v>
      </c>
      <c r="B307" s="56" t="s">
        <v>391</v>
      </c>
      <c r="C307" s="58">
        <v>2023</v>
      </c>
      <c r="D307" s="58" t="s">
        <v>123</v>
      </c>
      <c r="E307" s="58" t="s">
        <v>16</v>
      </c>
      <c r="F307" s="58" t="s">
        <v>17</v>
      </c>
      <c r="G307" s="58" t="s">
        <v>17</v>
      </c>
      <c r="H307" s="58" t="s">
        <v>82</v>
      </c>
      <c r="I307" s="58">
        <v>190</v>
      </c>
      <c r="J307" s="60">
        <f t="shared" ca="1" si="5"/>
        <v>19.69041095890411</v>
      </c>
      <c r="K307" s="61">
        <v>37990</v>
      </c>
      <c r="L307" s="115" t="s">
        <v>786</v>
      </c>
      <c r="M307" s="58" t="s">
        <v>20</v>
      </c>
      <c r="N307" s="58" t="s">
        <v>21</v>
      </c>
      <c r="O307" s="4"/>
    </row>
    <row r="308" spans="1:15" x14ac:dyDescent="0.25">
      <c r="A308" s="9"/>
      <c r="B308" s="2"/>
    </row>
    <row r="309" spans="1:15" x14ac:dyDescent="0.25">
      <c r="A309" s="9"/>
    </row>
    <row r="310" spans="1:15" x14ac:dyDescent="0.25">
      <c r="A310" s="9"/>
    </row>
    <row r="311" spans="1:15" x14ac:dyDescent="0.25">
      <c r="A311" s="9"/>
    </row>
    <row r="312" spans="1:15" x14ac:dyDescent="0.25">
      <c r="A312" s="9"/>
    </row>
    <row r="313" spans="1:15" x14ac:dyDescent="0.25">
      <c r="A313" s="9"/>
    </row>
    <row r="314" spans="1:15" x14ac:dyDescent="0.25">
      <c r="A314" s="9"/>
    </row>
    <row r="315" spans="1:15" x14ac:dyDescent="0.25">
      <c r="A315" s="9"/>
    </row>
    <row r="316" spans="1:15" x14ac:dyDescent="0.25">
      <c r="A316" s="9"/>
    </row>
    <row r="317" spans="1:15" x14ac:dyDescent="0.25">
      <c r="A317" s="9"/>
    </row>
    <row r="318" spans="1:15" x14ac:dyDescent="0.25">
      <c r="A318" s="9"/>
    </row>
    <row r="321" spans="1:15" x14ac:dyDescent="0.25">
      <c r="A321" s="11"/>
    </row>
    <row r="322" spans="1:15" x14ac:dyDescent="0.25">
      <c r="A322" s="9"/>
    </row>
    <row r="323" spans="1:15" x14ac:dyDescent="0.25">
      <c r="A323" s="9"/>
      <c r="B323" s="10"/>
    </row>
    <row r="324" spans="1:15" x14ac:dyDescent="0.25">
      <c r="A324" s="9"/>
      <c r="B324" s="10"/>
    </row>
    <row r="325" spans="1:15" x14ac:dyDescent="0.25">
      <c r="A325" s="9"/>
      <c r="B325" s="10"/>
    </row>
    <row r="326" spans="1:15" x14ac:dyDescent="0.25">
      <c r="A326" s="9"/>
      <c r="B326" s="10"/>
    </row>
    <row r="327" spans="1:15" x14ac:dyDescent="0.25">
      <c r="A327" s="9"/>
      <c r="B327" s="10"/>
    </row>
    <row r="328" spans="1:15" x14ac:dyDescent="0.25">
      <c r="A328" s="9"/>
      <c r="B328" s="10"/>
    </row>
    <row r="329" spans="1:15" x14ac:dyDescent="0.25">
      <c r="A329" s="9"/>
      <c r="B329" s="10"/>
    </row>
    <row r="330" spans="1:15" x14ac:dyDescent="0.25">
      <c r="A330" s="9"/>
      <c r="B330" s="10"/>
    </row>
    <row r="331" spans="1:15" x14ac:dyDescent="0.25">
      <c r="A331" s="9"/>
      <c r="B331" s="10"/>
    </row>
    <row r="332" spans="1:15" x14ac:dyDescent="0.25">
      <c r="A332" s="9"/>
      <c r="B332" s="10"/>
    </row>
    <row r="333" spans="1:15" x14ac:dyDescent="0.25">
      <c r="A333" s="9"/>
      <c r="B333" s="10"/>
    </row>
    <row r="334" spans="1:15" x14ac:dyDescent="0.25">
      <c r="A334" s="9"/>
      <c r="B334" s="10"/>
    </row>
    <row r="335" spans="1:15" x14ac:dyDescent="0.25">
      <c r="A335" s="9"/>
      <c r="B335" s="10"/>
    </row>
    <row r="336" spans="1:15" x14ac:dyDescent="0.25">
      <c r="A336" s="9"/>
      <c r="B336" s="12"/>
      <c r="C336" s="13"/>
      <c r="D336" s="14"/>
      <c r="E336" s="13"/>
      <c r="F336" s="13"/>
      <c r="G336" s="13"/>
      <c r="H336" s="13"/>
      <c r="I336" s="13"/>
      <c r="J336" s="15"/>
      <c r="K336" s="16"/>
      <c r="L336" s="13"/>
      <c r="M336" s="13"/>
      <c r="N336" s="13"/>
      <c r="O336" s="13"/>
    </row>
    <row r="337" spans="1:15" x14ac:dyDescent="0.25">
      <c r="A337" s="9"/>
      <c r="B337" s="12"/>
      <c r="C337" s="13"/>
      <c r="D337" s="14"/>
      <c r="E337" s="13"/>
      <c r="F337" s="13"/>
      <c r="G337" s="13"/>
      <c r="H337" s="13"/>
      <c r="I337" s="13"/>
      <c r="J337" s="15"/>
      <c r="K337" s="16"/>
      <c r="L337" s="13"/>
      <c r="M337" s="13"/>
      <c r="N337" s="13"/>
      <c r="O337" s="13"/>
    </row>
    <row r="338" spans="1:15" x14ac:dyDescent="0.25">
      <c r="A338" s="9"/>
      <c r="B338" s="12"/>
      <c r="C338" s="13"/>
      <c r="D338" s="14"/>
      <c r="E338" s="13"/>
      <c r="F338" s="13"/>
      <c r="G338" s="13"/>
      <c r="H338" s="13"/>
      <c r="I338" s="13"/>
      <c r="J338" s="15"/>
      <c r="K338" s="16"/>
      <c r="L338" s="13"/>
      <c r="M338" s="13"/>
      <c r="N338" s="13"/>
      <c r="O338" s="13"/>
    </row>
    <row r="339" spans="1:15" x14ac:dyDescent="0.25">
      <c r="A339" s="9"/>
      <c r="B339" s="12"/>
      <c r="C339" s="13"/>
      <c r="D339" s="14"/>
      <c r="E339" s="13"/>
      <c r="F339" s="13"/>
      <c r="G339" s="13"/>
      <c r="H339" s="13"/>
      <c r="I339" s="13"/>
      <c r="J339" s="15"/>
      <c r="K339" s="16"/>
      <c r="L339" s="13"/>
      <c r="M339" s="13"/>
      <c r="N339" s="13"/>
      <c r="O339" s="13"/>
    </row>
    <row r="340" spans="1:15" x14ac:dyDescent="0.25">
      <c r="A340" s="9"/>
      <c r="B340" s="12"/>
      <c r="C340" s="13"/>
      <c r="D340" s="14"/>
      <c r="E340" s="13"/>
      <c r="F340" s="13"/>
      <c r="G340" s="13"/>
      <c r="H340" s="13"/>
      <c r="I340" s="13"/>
      <c r="J340" s="15"/>
      <c r="K340" s="16"/>
      <c r="L340" s="13"/>
      <c r="M340" s="13"/>
      <c r="N340" s="13"/>
      <c r="O340" s="13"/>
    </row>
    <row r="341" spans="1:15" x14ac:dyDescent="0.25">
      <c r="A341" s="9"/>
      <c r="B341" s="12"/>
      <c r="C341" s="13"/>
      <c r="D341" s="14"/>
      <c r="E341" s="13"/>
      <c r="F341" s="13"/>
      <c r="G341" s="13"/>
      <c r="H341" s="13"/>
      <c r="I341" s="13"/>
      <c r="J341" s="15"/>
      <c r="K341" s="16"/>
      <c r="L341" s="13"/>
      <c r="M341" s="13"/>
      <c r="N341" s="13"/>
      <c r="O341" s="13"/>
    </row>
    <row r="342" spans="1:15" x14ac:dyDescent="0.25">
      <c r="A342" s="9"/>
      <c r="B342" s="12"/>
      <c r="C342" s="13"/>
      <c r="D342" s="14"/>
      <c r="E342" s="13"/>
      <c r="F342" s="13"/>
      <c r="G342" s="13"/>
      <c r="H342" s="13"/>
      <c r="I342" s="13"/>
      <c r="J342" s="15"/>
      <c r="K342" s="16"/>
      <c r="L342" s="13"/>
      <c r="M342" s="13"/>
      <c r="N342" s="13"/>
      <c r="O342" s="13"/>
    </row>
    <row r="343" spans="1:15" x14ac:dyDescent="0.25">
      <c r="A343" s="9"/>
      <c r="B343" s="12"/>
      <c r="C343" s="13"/>
      <c r="D343" s="14"/>
      <c r="E343" s="13"/>
      <c r="F343" s="13"/>
      <c r="G343" s="13"/>
      <c r="H343" s="13"/>
      <c r="I343" s="13"/>
      <c r="J343" s="15"/>
      <c r="K343" s="16"/>
      <c r="L343" s="13"/>
      <c r="M343" s="13"/>
      <c r="N343" s="13"/>
      <c r="O343" s="13"/>
    </row>
    <row r="344" spans="1:15" x14ac:dyDescent="0.25">
      <c r="A344" s="9"/>
      <c r="B344" s="12"/>
      <c r="C344" s="13"/>
      <c r="D344" s="14"/>
      <c r="E344" s="13"/>
      <c r="F344" s="13"/>
      <c r="G344" s="13"/>
      <c r="H344" s="13"/>
      <c r="I344" s="13"/>
      <c r="J344" s="15"/>
      <c r="K344" s="16"/>
      <c r="L344" s="13"/>
      <c r="M344" s="13"/>
      <c r="N344" s="13"/>
      <c r="O344" s="13"/>
    </row>
    <row r="345" spans="1:15" x14ac:dyDescent="0.25">
      <c r="A345" s="9"/>
      <c r="B345" s="12"/>
      <c r="C345" s="13"/>
      <c r="D345" s="14"/>
      <c r="E345" s="13"/>
      <c r="F345" s="13"/>
      <c r="G345" s="13"/>
      <c r="H345" s="13"/>
      <c r="I345" s="13"/>
      <c r="J345" s="15"/>
      <c r="K345" s="16"/>
      <c r="L345" s="13"/>
      <c r="M345" s="13"/>
      <c r="N345" s="13"/>
      <c r="O345" s="13"/>
    </row>
    <row r="346" spans="1:15" x14ac:dyDescent="0.25">
      <c r="A346" s="9"/>
      <c r="B346" s="12"/>
      <c r="C346" s="13"/>
      <c r="D346" s="14"/>
      <c r="E346" s="13"/>
      <c r="F346" s="13"/>
      <c r="G346" s="13"/>
      <c r="H346" s="13"/>
      <c r="I346" s="13"/>
      <c r="J346" s="15"/>
      <c r="K346" s="16"/>
      <c r="L346" s="13"/>
      <c r="M346" s="13"/>
      <c r="N346" s="13"/>
      <c r="O346" s="13"/>
    </row>
    <row r="347" spans="1:15" x14ac:dyDescent="0.25">
      <c r="A347" s="9"/>
      <c r="B347" s="12"/>
      <c r="C347" s="13"/>
      <c r="D347" s="14"/>
      <c r="E347" s="13"/>
      <c r="F347" s="13"/>
      <c r="G347" s="13"/>
      <c r="H347" s="13"/>
      <c r="I347" s="13"/>
      <c r="J347" s="15"/>
      <c r="K347" s="16"/>
      <c r="L347" s="13"/>
      <c r="M347" s="13"/>
      <c r="N347" s="13"/>
      <c r="O347" s="13"/>
    </row>
    <row r="348" spans="1:15" x14ac:dyDescent="0.25">
      <c r="A348" s="9"/>
      <c r="B348" s="10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35"/>
    </row>
    <row r="349" spans="1:15" x14ac:dyDescent="0.25">
      <c r="A349" s="9"/>
      <c r="B349" s="12"/>
      <c r="C349" s="13"/>
      <c r="D349" s="14"/>
      <c r="E349" s="13"/>
      <c r="F349" s="13"/>
      <c r="G349" s="13"/>
      <c r="H349" s="13"/>
      <c r="I349" s="13"/>
      <c r="J349" s="15"/>
      <c r="K349" s="16"/>
      <c r="L349" s="13"/>
      <c r="M349" s="13"/>
      <c r="N349" s="13"/>
      <c r="O349" s="13"/>
    </row>
    <row r="350" spans="1:15" x14ac:dyDescent="0.25">
      <c r="A350" s="9"/>
      <c r="B350" s="12"/>
      <c r="C350" s="13"/>
      <c r="D350" s="14"/>
      <c r="E350" s="13"/>
      <c r="F350" s="13"/>
      <c r="G350" s="13"/>
      <c r="H350" s="13"/>
      <c r="I350" s="13"/>
      <c r="J350" s="15"/>
      <c r="K350" s="16"/>
      <c r="L350" s="13"/>
      <c r="M350" s="13"/>
      <c r="N350" s="13"/>
      <c r="O350" s="13"/>
    </row>
    <row r="351" spans="1:15" x14ac:dyDescent="0.25">
      <c r="A351" s="9"/>
      <c r="B351" s="12"/>
      <c r="C351" s="13"/>
      <c r="D351" s="14"/>
      <c r="E351" s="13"/>
      <c r="F351" s="13"/>
      <c r="G351" s="13"/>
      <c r="H351" s="13"/>
      <c r="I351" s="13"/>
      <c r="J351" s="15"/>
      <c r="K351" s="16"/>
      <c r="L351" s="13"/>
      <c r="M351" s="13"/>
      <c r="N351" s="13"/>
      <c r="O351" s="13"/>
    </row>
    <row r="352" spans="1:15" x14ac:dyDescent="0.25">
      <c r="A352" s="9"/>
      <c r="B352" s="12"/>
      <c r="C352" s="13"/>
      <c r="D352" s="14"/>
      <c r="E352" s="13"/>
      <c r="F352" s="13"/>
      <c r="G352" s="13"/>
      <c r="H352" s="13"/>
      <c r="I352" s="13"/>
      <c r="J352" s="15"/>
      <c r="K352" s="16"/>
      <c r="L352" s="13"/>
      <c r="M352" s="13"/>
      <c r="N352" s="13"/>
      <c r="O352" s="13"/>
    </row>
  </sheetData>
  <sortState ref="B5:O307">
    <sortCondition ref="B4"/>
  </sortState>
  <mergeCells count="3">
    <mergeCell ref="P26:P27"/>
    <mergeCell ref="A1:O1"/>
    <mergeCell ref="A2:O2"/>
  </mergeCells>
  <conditionalFormatting sqref="L195">
    <cfRule type="expression" dxfId="29" priority="20">
      <formula>ROW()=CELL("FILA")</formula>
    </cfRule>
  </conditionalFormatting>
  <conditionalFormatting sqref="B31">
    <cfRule type="duplicateValues" dxfId="28" priority="19"/>
  </conditionalFormatting>
  <conditionalFormatting sqref="O196:O307 O4:O192">
    <cfRule type="iconSet" priority="463">
      <iconSet iconSet="3Symbols" showValue="0">
        <cfvo type="percent" val="0"/>
        <cfvo type="num" val="0" gte="0"/>
        <cfvo type="num" val="1"/>
      </iconSet>
    </cfRule>
  </conditionalFormatting>
  <conditionalFormatting sqref="B196:B307 B4:B30 B32:B192">
    <cfRule type="duplicateValues" dxfId="27" priority="466"/>
  </conditionalFormatting>
  <dataValidations count="1">
    <dataValidation type="list" allowBlank="1" showInputMessage="1" showErrorMessage="1" prompt="ERROR  - Solo ESTATUS válido" sqref="M3" xr:uid="{D51D38F5-8EBC-48D1-877F-974E2175FBB1}">
      <formula1>#REF!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Draft 2023</vt:lpstr>
      <vt:lpstr>Un solo orden alfabético</vt:lpstr>
      <vt:lpstr>'Draft 2023'!Print_Area</vt:lpstr>
      <vt:lpstr>'Draft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Técnica</dc:creator>
  <cp:lastModifiedBy>Anonimo</cp:lastModifiedBy>
  <cp:lastPrinted>2023-09-05T15:22:54Z</cp:lastPrinted>
  <dcterms:created xsi:type="dcterms:W3CDTF">2023-07-31T18:41:09Z</dcterms:created>
  <dcterms:modified xsi:type="dcterms:W3CDTF">2023-09-08T16:38:43Z</dcterms:modified>
</cp:coreProperties>
</file>